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'Лист2'!$A$1:$C$49</definedName>
  </definedNames>
  <calcPr fullCalcOnLoad="1"/>
</workbook>
</file>

<file path=xl/sharedStrings.xml><?xml version="1.0" encoding="utf-8"?>
<sst xmlns="http://schemas.openxmlformats.org/spreadsheetml/2006/main" count="73" uniqueCount="71">
  <si>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</si>
  <si>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</si>
  <si>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</si>
  <si>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</si>
  <si>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</si>
  <si>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</si>
  <si>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</si>
  <si>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</si>
  <si>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</si>
  <si>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</si>
  <si>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</si>
  <si>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</si>
  <si>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</si>
  <si>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</si>
  <si>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</si>
  <si>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</si>
  <si>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</si>
  <si>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</si>
  <si>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</si>
  <si>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</si>
  <si>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</si>
  <si>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</si>
  <si>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 в бюджеты поселений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</si>
  <si>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</si>
  <si>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</si>
  <si>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</si>
  <si>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</si>
  <si>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</si>
  <si>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</si>
  <si>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Прочие субсидии бюджетам поселений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</si>
  <si>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</si>
  <si>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</si>
  <si>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</si>
  <si>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</si>
  <si>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</si>
  <si>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</si>
  <si>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</si>
  <si>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</si>
  <si>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</si>
  <si>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</si>
  <si>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</si>
  <si>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</si>
  <si>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</si>
  <si>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1 13 01995 10 0041 130</t>
  </si>
  <si>
    <t>Дотации бюджетам поселений на выравнивание бюджетной обеспеченности</t>
  </si>
  <si>
    <t xml:space="preserve">2 02 35118 10 0000 150 </t>
  </si>
  <si>
    <t>2 02 30024 10 0000 150</t>
  </si>
  <si>
    <t>2 02 30000 00 0000 150</t>
  </si>
  <si>
    <t>2 02 100001 10 0000 150</t>
  </si>
  <si>
    <t>2 02 100000 00 0000 150</t>
  </si>
  <si>
    <t>1 13 02065 10 0000 130</t>
  </si>
  <si>
    <t xml:space="preserve">Доходы, поступающие в порядке возмещения расходов, понесенных в связи с эксплуатацией имущества поселений </t>
  </si>
  <si>
    <t>Калининского района на 2020 год"</t>
  </si>
  <si>
    <t xml:space="preserve">Объем поступлений доходов в бюджет Калининского сельского поселения Калининского района по кодам классификации доходов  на 2020 год </t>
  </si>
  <si>
    <t>2 02 25555 10 0000 150</t>
  </si>
  <si>
    <t>2 02 20000 00 0000 150</t>
  </si>
  <si>
    <t>Субсидии бюджетам на реализацию программ формирования современной городской среды</t>
  </si>
  <si>
    <t>Субсидии бюджетам бюджетной системы Российской Федерации (межбюджетные субсидии)</t>
  </si>
  <si>
    <t>2 02 02999 10 0000 150</t>
  </si>
  <si>
    <t>2 02 02000 00 0000 150</t>
  </si>
  <si>
    <t>2 02 49999 10 0000 150</t>
  </si>
  <si>
    <t>Прочие межбюджетные трансферты, передаваемые бюджетам сельских поселений</t>
  </si>
  <si>
    <t xml:space="preserve">от 23.12.2020 г.  № </t>
  </si>
  <si>
    <t>2 07 05000 10 0000 150</t>
  </si>
  <si>
    <t>2 07 00000 00 0000 150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</si>
  <si>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</si>
  <si>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1 16 02000 02 0000 140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</si>
  <si>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</si>
  <si>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1 16 07000 10 0000 140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</si>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</sst>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0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188" fontId="5" fillId="33" borderId="11" xfId="52" applyNumberFormat="1" applyFont="1" applyFill="1" applyBorder="1" applyAlignment="1">
      <alignment horizontal="center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8" fontId="8" fillId="33" borderId="10" xfId="52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2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center" wrapText="1"/>
      <protection/>
    </xf>
    <xf numFmtId="0" fontId="6" fillId="0" borderId="12" xfId="52" applyFont="1" applyBorder="1" applyAlignment="1">
      <alignment horizontal="center" wrapText="1"/>
      <protection/>
    </xf>
    <xf numFmtId="0" fontId="6" fillId="0" borderId="11" xfId="52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zoomScalePageLayoutView="0" workbookViewId="0" topLeftCell="A1">
      <selection activeCell="H29" sqref="H29:H30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7" width="0" style="0" hidden="1" customWidth="1"/>
    <col min="8" max="8" width="8.8515625" style="36" customWidth="1"/>
  </cols>
  <sheetData>
    <row r="1" spans="2:8" s="30" customFormat="1" ht="15">
      <c r="B1" s="31"/>
      <c r="C1" s="32" t="s">
        <v>38</v>
      </c>
      <c r="H1" s="35"/>
    </row>
    <row r="2" spans="2:8" s="30" customFormat="1" ht="15">
      <c r="B2" s="31"/>
      <c r="C2" s="32" t="s">
        <v>0</v>
      </c>
      <c r="H2" s="35"/>
    </row>
    <row r="3" spans="2:8" s="30" customFormat="1" ht="15">
      <c r="B3" s="31"/>
      <c r="C3" s="32" t="s">
        <v>39</v>
      </c>
      <c r="H3" s="35"/>
    </row>
    <row r="4" spans="2:8" s="30" customFormat="1" ht="15">
      <c r="B4" s="31"/>
      <c r="C4" s="32" t="s">
        <v>40</v>
      </c>
      <c r="H4" s="35"/>
    </row>
    <row r="5" spans="2:8" s="30" customFormat="1" ht="15">
      <c r="B5" s="31"/>
      <c r="C5" s="32" t="s">
        <v>62</v>
      </c>
      <c r="H5" s="35"/>
    </row>
    <row r="6" spans="1:3" ht="15">
      <c r="A6" s="2"/>
      <c r="B6" s="38" t="s">
        <v>1</v>
      </c>
      <c r="C6" s="39"/>
    </row>
    <row r="7" spans="1:3" ht="15">
      <c r="A7" s="2"/>
      <c r="B7" s="38" t="s">
        <v>0</v>
      </c>
      <c r="C7" s="39"/>
    </row>
    <row r="8" spans="1:3" ht="15">
      <c r="A8" s="2"/>
      <c r="B8" s="38" t="s">
        <v>2</v>
      </c>
      <c r="C8" s="39"/>
    </row>
    <row r="9" spans="1:3" ht="15">
      <c r="A9" s="2"/>
      <c r="B9" s="38" t="s">
        <v>24</v>
      </c>
      <c r="C9" s="39"/>
    </row>
    <row r="10" spans="1:3" ht="15">
      <c r="A10" s="1"/>
      <c r="B10" s="38" t="s">
        <v>52</v>
      </c>
      <c r="C10" s="39"/>
    </row>
    <row r="11" spans="1:3" ht="8.25" customHeight="1" hidden="1">
      <c r="A11" s="1"/>
      <c r="B11" s="38"/>
      <c r="C11" s="40"/>
    </row>
    <row r="12" spans="1:3" ht="10.5" customHeight="1" hidden="1">
      <c r="A12" s="1"/>
      <c r="B12" s="38"/>
      <c r="C12" s="40"/>
    </row>
    <row r="13" spans="1:3" ht="15.75" customHeight="1" hidden="1">
      <c r="A13" s="4"/>
      <c r="B13" s="4"/>
      <c r="C13" s="3"/>
    </row>
    <row r="14" spans="1:3" ht="40.5" customHeight="1">
      <c r="A14" s="41" t="s">
        <v>53</v>
      </c>
      <c r="B14" s="41"/>
      <c r="C14" s="42"/>
    </row>
    <row r="15" spans="1:3" ht="12.75" customHeight="1">
      <c r="A15" s="2"/>
      <c r="B15" s="1"/>
      <c r="C15" s="5" t="s">
        <v>3</v>
      </c>
    </row>
    <row r="16" spans="1:8" s="7" customFormat="1" ht="12.75">
      <c r="A16" s="43" t="s">
        <v>4</v>
      </c>
      <c r="B16" s="43" t="s">
        <v>5</v>
      </c>
      <c r="C16" s="45" t="s">
        <v>6</v>
      </c>
      <c r="H16" s="36"/>
    </row>
    <row r="17" spans="1:8" s="7" customFormat="1" ht="12.75">
      <c r="A17" s="44"/>
      <c r="B17" s="44"/>
      <c r="C17" s="46"/>
      <c r="H17" s="36"/>
    </row>
    <row r="18" spans="2:8" s="7" customFormat="1" ht="15" customHeight="1">
      <c r="B18" s="9" t="s">
        <v>35</v>
      </c>
      <c r="C18" s="10">
        <f>C19+C31</f>
        <v>77869.40000000001</v>
      </c>
      <c r="H18" s="36"/>
    </row>
    <row r="19" spans="1:8" s="7" customFormat="1" ht="17.25" customHeight="1">
      <c r="A19" s="8" t="s">
        <v>7</v>
      </c>
      <c r="B19" s="9" t="s">
        <v>34</v>
      </c>
      <c r="C19" s="10">
        <f>C20+C22+C23+C24+C25+C27+C28+C21+C29+C30+C26</f>
        <v>41093.8</v>
      </c>
      <c r="H19" s="36"/>
    </row>
    <row r="20" spans="1:8" s="7" customFormat="1" ht="15" customHeight="1">
      <c r="A20" s="11" t="s">
        <v>8</v>
      </c>
      <c r="B20" s="12" t="s">
        <v>9</v>
      </c>
      <c r="C20" s="13">
        <v>19300</v>
      </c>
      <c r="E20" s="29"/>
      <c r="H20" s="36"/>
    </row>
    <row r="21" spans="1:8" s="7" customFormat="1" ht="54" customHeight="1">
      <c r="A21" s="11" t="s">
        <v>36</v>
      </c>
      <c r="B21" s="28" t="s">
        <v>37</v>
      </c>
      <c r="C21" s="13">
        <f>6292.2-407.4</f>
        <v>5884.8</v>
      </c>
      <c r="D21" s="7">
        <v>5884.784</v>
      </c>
      <c r="E21" s="29">
        <f>D21-C21</f>
        <v>-0.016000000000531145</v>
      </c>
      <c r="H21" s="36"/>
    </row>
    <row r="22" spans="1:8" s="7" customFormat="1" ht="18" customHeight="1">
      <c r="A22" s="11" t="s">
        <v>10</v>
      </c>
      <c r="B22" s="12" t="s">
        <v>11</v>
      </c>
      <c r="C22" s="13">
        <v>2500</v>
      </c>
      <c r="H22" s="36"/>
    </row>
    <row r="23" spans="1:8" s="7" customFormat="1" ht="40.5" customHeight="1">
      <c r="A23" s="11" t="s">
        <v>12</v>
      </c>
      <c r="B23" s="14" t="s">
        <v>13</v>
      </c>
      <c r="C23" s="13">
        <v>2700</v>
      </c>
      <c r="H23" s="36"/>
    </row>
    <row r="24" spans="1:8" s="7" customFormat="1" ht="19.5" customHeight="1">
      <c r="A24" s="11" t="s">
        <v>14</v>
      </c>
      <c r="B24" s="14" t="s">
        <v>15</v>
      </c>
      <c r="C24" s="15">
        <v>10407</v>
      </c>
      <c r="H24" s="36"/>
    </row>
    <row r="25" spans="1:8" s="7" customFormat="1" ht="54" customHeight="1">
      <c r="A25" s="11" t="s">
        <v>32</v>
      </c>
      <c r="B25" s="14" t="s">
        <v>33</v>
      </c>
      <c r="C25" s="13">
        <f>213+51</f>
        <v>264</v>
      </c>
      <c r="H25" s="36">
        <v>51</v>
      </c>
    </row>
    <row r="26" spans="1:8" s="7" customFormat="1" ht="54" customHeight="1">
      <c r="A26" s="11" t="s">
        <v>69</v>
      </c>
      <c r="B26" s="14" t="s">
        <v>70</v>
      </c>
      <c r="C26" s="13">
        <v>5</v>
      </c>
      <c r="H26" s="36">
        <v>5</v>
      </c>
    </row>
    <row r="27" spans="1:8" s="7" customFormat="1" ht="29.25" customHeight="1">
      <c r="A27" s="11" t="s">
        <v>50</v>
      </c>
      <c r="B27" s="14" t="s">
        <v>51</v>
      </c>
      <c r="C27" s="33">
        <f>26-11</f>
        <v>15</v>
      </c>
      <c r="H27" s="36">
        <v>-11</v>
      </c>
    </row>
    <row r="28" spans="1:8" s="7" customFormat="1" ht="42" customHeight="1">
      <c r="A28" s="11" t="s">
        <v>43</v>
      </c>
      <c r="B28" s="14" t="s">
        <v>31</v>
      </c>
      <c r="C28" s="16">
        <f>117-117</f>
        <v>0</v>
      </c>
      <c r="H28" s="36">
        <v>-117</v>
      </c>
    </row>
    <row r="29" spans="1:8" s="7" customFormat="1" ht="44.25" customHeight="1">
      <c r="A29" s="11" t="s">
        <v>66</v>
      </c>
      <c r="B29" s="14" t="s">
        <v>65</v>
      </c>
      <c r="C29" s="16">
        <v>3</v>
      </c>
      <c r="H29" s="36">
        <v>3</v>
      </c>
    </row>
    <row r="30" spans="1:8" s="7" customFormat="1" ht="44.25" customHeight="1">
      <c r="A30" s="11" t="s">
        <v>68</v>
      </c>
      <c r="B30" s="14" t="s">
        <v>67</v>
      </c>
      <c r="C30" s="16">
        <v>15</v>
      </c>
      <c r="H30" s="36">
        <v>15</v>
      </c>
    </row>
    <row r="31" spans="1:8" s="7" customFormat="1" ht="18" customHeight="1">
      <c r="A31" s="8" t="s">
        <v>16</v>
      </c>
      <c r="B31" s="9" t="s">
        <v>17</v>
      </c>
      <c r="C31" s="17">
        <f>C32</f>
        <v>36775.600000000006</v>
      </c>
      <c r="H31" s="36"/>
    </row>
    <row r="32" spans="1:8" s="7" customFormat="1" ht="28.5" customHeight="1">
      <c r="A32" s="11" t="s">
        <v>41</v>
      </c>
      <c r="B32" s="14" t="s">
        <v>42</v>
      </c>
      <c r="C32" s="18">
        <f>C35+C40+C33+C37</f>
        <v>36775.600000000006</v>
      </c>
      <c r="H32" s="36"/>
    </row>
    <row r="33" spans="1:8" s="7" customFormat="1" ht="33" customHeight="1">
      <c r="A33" s="8" t="s">
        <v>49</v>
      </c>
      <c r="B33" s="9" t="s">
        <v>18</v>
      </c>
      <c r="C33" s="17">
        <f>C34</f>
        <v>17786.4</v>
      </c>
      <c r="H33" s="36"/>
    </row>
    <row r="34" spans="1:8" s="7" customFormat="1" ht="25.5" customHeight="1">
      <c r="A34" s="11" t="s">
        <v>48</v>
      </c>
      <c r="B34" s="14" t="s">
        <v>44</v>
      </c>
      <c r="C34" s="18">
        <v>17786.4</v>
      </c>
      <c r="H34" s="36"/>
    </row>
    <row r="35" spans="1:8" s="7" customFormat="1" ht="30.75" customHeight="1">
      <c r="A35" s="8" t="s">
        <v>55</v>
      </c>
      <c r="B35" s="9" t="s">
        <v>57</v>
      </c>
      <c r="C35" s="17">
        <f>C36</f>
        <v>6427.5</v>
      </c>
      <c r="H35" s="36"/>
    </row>
    <row r="36" spans="1:8" s="7" customFormat="1" ht="24.75" customHeight="1">
      <c r="A36" s="11" t="s">
        <v>54</v>
      </c>
      <c r="B36" s="14" t="s">
        <v>56</v>
      </c>
      <c r="C36" s="19">
        <f>6997.9-570.2-0.2</f>
        <v>6427.5</v>
      </c>
      <c r="E36" s="7">
        <v>6997.9</v>
      </c>
      <c r="H36" s="36"/>
    </row>
    <row r="37" spans="1:8" s="7" customFormat="1" ht="23.25" customHeight="1">
      <c r="A37" s="8" t="s">
        <v>59</v>
      </c>
      <c r="B37" s="9" t="s">
        <v>30</v>
      </c>
      <c r="C37" s="20">
        <f>C38+C39</f>
        <v>11824.8</v>
      </c>
      <c r="H37" s="36"/>
    </row>
    <row r="38" spans="1:8" s="7" customFormat="1" ht="24" customHeight="1">
      <c r="A38" s="11" t="s">
        <v>58</v>
      </c>
      <c r="B38" s="14" t="s">
        <v>29</v>
      </c>
      <c r="C38" s="19">
        <v>11394.8</v>
      </c>
      <c r="H38" s="36"/>
    </row>
    <row r="39" spans="1:8" s="7" customFormat="1" ht="24" customHeight="1">
      <c r="A39" s="11" t="s">
        <v>60</v>
      </c>
      <c r="B39" s="14" t="s">
        <v>61</v>
      </c>
      <c r="C39" s="19">
        <f>250+180</f>
        <v>430</v>
      </c>
      <c r="H39" s="36"/>
    </row>
    <row r="40" spans="1:8" s="7" customFormat="1" ht="28.5" customHeight="1">
      <c r="A40" s="8" t="s">
        <v>47</v>
      </c>
      <c r="B40" s="9" t="s">
        <v>19</v>
      </c>
      <c r="C40" s="17">
        <f>C41+C42</f>
        <v>736.9000000000001</v>
      </c>
      <c r="H40" s="36"/>
    </row>
    <row r="41" spans="1:8" s="7" customFormat="1" ht="39.75" customHeight="1">
      <c r="A41" s="11" t="s">
        <v>45</v>
      </c>
      <c r="B41" s="14" t="s">
        <v>20</v>
      </c>
      <c r="C41" s="18">
        <f>644.1-6.9+92.1</f>
        <v>729.3000000000001</v>
      </c>
      <c r="E41" s="7">
        <v>-6.9</v>
      </c>
      <c r="H41" s="36"/>
    </row>
    <row r="42" spans="1:8" s="7" customFormat="1" ht="28.5" customHeight="1">
      <c r="A42" s="11" t="s">
        <v>46</v>
      </c>
      <c r="B42" s="14" t="s">
        <v>21</v>
      </c>
      <c r="C42" s="18">
        <v>7.6</v>
      </c>
      <c r="H42" s="36"/>
    </row>
    <row r="43" spans="1:8" s="34" customFormat="1" ht="21.75" customHeight="1">
      <c r="A43" s="8" t="s">
        <v>64</v>
      </c>
      <c r="B43" s="9" t="s">
        <v>22</v>
      </c>
      <c r="C43" s="17">
        <f>C44</f>
        <v>54</v>
      </c>
      <c r="H43" s="37"/>
    </row>
    <row r="44" spans="1:8" s="7" customFormat="1" ht="18.75" customHeight="1">
      <c r="A44" s="21" t="s">
        <v>63</v>
      </c>
      <c r="B44" s="12" t="s">
        <v>22</v>
      </c>
      <c r="C44" s="18">
        <v>54</v>
      </c>
      <c r="H44" s="36">
        <v>54</v>
      </c>
    </row>
    <row r="45" spans="1:8" s="7" customFormat="1" ht="16.5" customHeight="1">
      <c r="A45" s="22"/>
      <c r="B45" s="23"/>
      <c r="C45" s="24"/>
      <c r="H45" s="36">
        <f>SUM(H19:H44)</f>
        <v>0</v>
      </c>
    </row>
    <row r="46" spans="1:8" s="7" customFormat="1" ht="12.75" customHeight="1">
      <c r="A46" s="22"/>
      <c r="B46" s="23"/>
      <c r="C46" s="24"/>
      <c r="H46" s="36"/>
    </row>
    <row r="47" spans="1:8" s="7" customFormat="1" ht="17.25" customHeight="1">
      <c r="A47" s="25" t="s">
        <v>23</v>
      </c>
      <c r="B47" s="25"/>
      <c r="C47" s="26"/>
      <c r="H47" s="36"/>
    </row>
    <row r="48" spans="1:8" s="7" customFormat="1" ht="12.75">
      <c r="A48" s="25" t="s">
        <v>25</v>
      </c>
      <c r="B48" s="25"/>
      <c r="C48" s="26"/>
      <c r="H48" s="36"/>
    </row>
    <row r="49" spans="1:3" ht="12.75">
      <c r="A49" s="25" t="s">
        <v>28</v>
      </c>
      <c r="B49" s="25"/>
      <c r="C49" s="27" t="s">
        <v>26</v>
      </c>
    </row>
    <row r="50" ht="15">
      <c r="A50" s="6" t="s">
        <v>27</v>
      </c>
    </row>
  </sheetData>
  <sheetProtection/>
  <mergeCells count="11"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2020-09-29T05:34:10Z</cp:lastPrinted>
  <dcterms:created xsi:type="dcterms:W3CDTF">1996-10-08T23:32:33Z</dcterms:created>
  <dcterms:modified xsi:type="dcterms:W3CDTF">2020-12-01T06:20:35Z</dcterms:modified>
  <cp:category/>
  <cp:version/>
  <cp:contentType/>
  <cp:contentStatus/>
</cp:coreProperties>
</file>