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2" sheetId="1" r:id="rId1"/>
  </sheets>
  <definedNames>
    <definedName name="_xlnm.Print_Area" localSheetId="0">'Лист2'!$A$1:$E$45</definedName>
  </definedNames>
  <calcPr fullCalcOnLoad="1"/>
</workbook>
</file>

<file path=xl/sharedStrings.xml><?xml version="1.0" encoding="utf-8"?>
<sst xmlns="http://schemas.openxmlformats.org/spreadsheetml/2006/main" count="76" uniqueCount="76">
  <si>
    <t>тыс.руб.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</si>
  <si>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</si>
  <si>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</si>
  <si>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</si>
  <si>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</si>
  <si>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</si>
  <si>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</si>
  <si>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</si>
  <si>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</si>
  <si>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</si>
  <si>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</si>
  <si>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</si>
  <si>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</si>
  <si>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</si>
  <si>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</si>
  <si>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</si>
  <si>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>2 02 02000 00 0000 151</t>
  </si>
  <si>
    <t>2 02 02999 10 0000 151</t>
  </si>
  <si>
    <t>Прочие субсидии бюджетам поселений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</si>
  <si>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</si>
  <si>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</si>
  <si>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</si>
  <si>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</si>
  <si>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</si>
  <si>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</si>
  <si>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</si>
  <si>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Начальник финансового отдела</t>
  </si>
  <si>
    <t>Е.В.Цыбуля</t>
  </si>
  <si>
    <t xml:space="preserve">сельского поселения </t>
  </si>
  <si>
    <t xml:space="preserve">Калининского района </t>
  </si>
  <si>
    <t>Приложение №1</t>
  </si>
  <si>
    <t>Субсидии бюджетам</t>
  </si>
  <si>
    <t>Процент 
исполнения</t>
  </si>
  <si>
    <t>администрации Калининского сельского поселения Калининского района</t>
  </si>
  <si>
    <t>1 11 05035 10 0000 120</t>
  </si>
  <si>
    <t xml:space="preserve">  Код бюджетной классификации</t>
  </si>
  <si>
    <t>Наименование показателя</t>
  </si>
  <si>
    <t>1 11 07015 10 0000 120</t>
  </si>
  <si>
    <t>к решению Совета Калининского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</si>
  <si>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</si>
  <si>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</si>
  <si>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</si>
  <si>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2 02 04000 00 0000 151</t>
  </si>
  <si>
    <t>Прочие межбюджетные трансферты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</si>
  <si>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</si>
  <si>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</si>
  <si>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</si>
  <si>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</si>
  <si>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Налоговые и неналоговые доходы</t>
  </si>
  <si>
    <t>1 06 06010 10 0000 110</t>
  </si>
  <si>
    <t>1 13 01995 10 0041 130</t>
  </si>
  <si>
    <t>2 02 010001 10 0000 151</t>
  </si>
  <si>
    <t>1 09 04053 10 0000 110</t>
  </si>
  <si>
    <t>Земельный налог по обязательствам до 1 января 2006 года</t>
  </si>
  <si>
    <t>1 13 02995 10 0000 130</t>
  </si>
  <si>
    <t xml:space="preserve">Прочие доходы от компенсации затрат бюджетов поселений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</si>
  <si>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</si>
  <si>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</si>
  <si>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</si>
  <si>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районов, поселений 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</si>
  <si>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</si>
  <si>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</si>
  <si>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2 18 05000 10 0000 151</t>
  </si>
  <si>
    <t>Доходы бюджетов 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</si>
  <si>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</si>
  <si>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</si>
  <si>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1 14 02053 10 0000 410</t>
  </si>
  <si>
    <t xml:space="preserve">Доходы от реализации иного имущества, находящегося в собственности сельских поселений </t>
  </si>
  <si>
    <t>Денежные взыскания (штрафы) за нарушение законадательства РФ о контрактной системе в сфере закупок товаров, работ, услуг для обеспечения государственных, муницмпальных нужд</t>
  </si>
  <si>
    <t>2 02 04025 10 0000 151</t>
  </si>
  <si>
    <t>Межбюджетные трансферты, передаваемые  бюджетам сельских поселений на комплектование книжных фондов библиотек муниципальных образований</t>
  </si>
  <si>
    <t>Доходы бюджета Калининского сельского поселения по кодам классификации доходов бюджетов за 2016 год</t>
  </si>
  <si>
    <t>План на 2016 год</t>
  </si>
  <si>
    <t>Исполнено за  2016 год</t>
  </si>
  <si>
    <t>1 16 33050 10 0000 140</t>
  </si>
  <si>
    <t>от 27.04.2017г № 160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</si>
</sst>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</numFmts>
  <fonts count="4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justify" wrapText="1"/>
      <protection/>
    </xf>
    <xf numFmtId="0" fontId="3" fillId="0" borderId="10" xfId="52" applyFont="1" applyBorder="1" applyAlignment="1">
      <alignment horizontal="justify" vertical="top" wrapText="1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 horizontal="right"/>
      <protection/>
    </xf>
    <xf numFmtId="0" fontId="3" fillId="0" borderId="10" xfId="52" applyFont="1" applyBorder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52" applyFont="1" applyFill="1">
      <alignment/>
      <protection/>
    </xf>
    <xf numFmtId="180" fontId="2" fillId="0" borderId="10" xfId="0" applyNumberFormat="1" applyFont="1" applyBorder="1" applyAlignment="1">
      <alignment horizontal="right"/>
    </xf>
    <xf numFmtId="180" fontId="3" fillId="0" borderId="10" xfId="52" applyNumberFormat="1" applyFont="1" applyBorder="1" applyAlignment="1">
      <alignment horizontal="right" wrapText="1"/>
      <protection/>
    </xf>
    <xf numFmtId="180" fontId="3" fillId="0" borderId="10" xfId="52" applyNumberFormat="1" applyFont="1" applyBorder="1" applyAlignment="1">
      <alignment horizontal="center"/>
      <protection/>
    </xf>
    <xf numFmtId="180" fontId="3" fillId="0" borderId="11" xfId="52" applyNumberFormat="1" applyFont="1" applyBorder="1" applyAlignment="1">
      <alignment horizontal="center"/>
      <protection/>
    </xf>
    <xf numFmtId="180" fontId="3" fillId="0" borderId="11" xfId="52" applyNumberFormat="1" applyFont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wrapText="1"/>
      <protection/>
    </xf>
    <xf numFmtId="0" fontId="3" fillId="0" borderId="11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left"/>
      <protection/>
    </xf>
    <xf numFmtId="0" fontId="5" fillId="0" borderId="10" xfId="52" applyFont="1" applyBorder="1" applyAlignment="1">
      <alignment horizontal="justify" wrapText="1"/>
      <protection/>
    </xf>
    <xf numFmtId="180" fontId="6" fillId="0" borderId="10" xfId="52" applyNumberFormat="1" applyFont="1" applyBorder="1" applyAlignment="1">
      <alignment horizontal="center" wrapText="1"/>
      <protection/>
    </xf>
    <xf numFmtId="180" fontId="7" fillId="33" borderId="10" xfId="52" applyNumberFormat="1" applyFont="1" applyFill="1" applyBorder="1" applyAlignment="1">
      <alignment horizontal="center"/>
      <protection/>
    </xf>
    <xf numFmtId="180" fontId="7" fillId="33" borderId="11" xfId="52" applyNumberFormat="1" applyFont="1" applyFill="1" applyBorder="1" applyAlignment="1">
      <alignment horizontal="center"/>
      <protection/>
    </xf>
    <xf numFmtId="180" fontId="6" fillId="0" borderId="10" xfId="52" applyNumberFormat="1" applyFont="1" applyBorder="1" applyAlignment="1">
      <alignment horizontal="center"/>
      <protection/>
    </xf>
    <xf numFmtId="180" fontId="7" fillId="0" borderId="10" xfId="52" applyNumberFormat="1" applyFont="1" applyBorder="1" applyAlignment="1">
      <alignment horizontal="center"/>
      <protection/>
    </xf>
    <xf numFmtId="180" fontId="7" fillId="0" borderId="10" xfId="52" applyNumberFormat="1" applyFont="1" applyFill="1" applyBorder="1" applyAlignment="1">
      <alignment horizontal="center"/>
      <protection/>
    </xf>
    <xf numFmtId="180" fontId="6" fillId="0" borderId="10" xfId="52" applyNumberFormat="1" applyFont="1" applyFill="1" applyBorder="1" applyAlignment="1">
      <alignment horizontal="center"/>
      <protection/>
    </xf>
    <xf numFmtId="180" fontId="8" fillId="0" borderId="10" xfId="0" applyNumberFormat="1" applyFont="1" applyBorder="1" applyAlignment="1">
      <alignment horizontal="right"/>
    </xf>
    <xf numFmtId="0" fontId="3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 wrapText="1"/>
      <protection/>
    </xf>
    <xf numFmtId="180" fontId="3" fillId="0" borderId="12" xfId="52" applyNumberFormat="1" applyFont="1" applyBorder="1" applyAlignment="1">
      <alignment horizontal="center"/>
      <protection/>
    </xf>
    <xf numFmtId="0" fontId="3" fillId="0" borderId="13" xfId="52" applyFont="1" applyBorder="1" applyAlignment="1">
      <alignment horizontal="justify" vertical="top" wrapText="1"/>
      <protection/>
    </xf>
    <xf numFmtId="180" fontId="3" fillId="0" borderId="12" xfId="52" applyNumberFormat="1" applyFont="1" applyBorder="1" applyAlignment="1">
      <alignment horizontal="right" wrapText="1"/>
      <protection/>
    </xf>
    <xf numFmtId="0" fontId="0" fillId="0" borderId="0" xfId="0" applyFont="1" applyAlignment="1">
      <alignment/>
    </xf>
    <xf numFmtId="180" fontId="5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left" wrapText="1"/>
      <protection/>
    </xf>
    <xf numFmtId="0" fontId="5" fillId="0" borderId="11" xfId="52" applyFont="1" applyBorder="1" applyAlignment="1">
      <alignment horizontal="left" vertical="top" wrapText="1"/>
      <protection/>
    </xf>
    <xf numFmtId="0" fontId="8" fillId="0" borderId="0" xfId="0" applyFont="1" applyAlignment="1">
      <alignment/>
    </xf>
    <xf numFmtId="0" fontId="3" fillId="34" borderId="10" xfId="52" applyFont="1" applyFill="1" applyBorder="1" applyAlignment="1">
      <alignment horizontal="left" vertical="top" wrapText="1"/>
      <protection/>
    </xf>
    <xf numFmtId="0" fontId="3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4" fillId="0" borderId="0" xfId="52" applyFont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60" zoomScalePageLayoutView="0" workbookViewId="0" topLeftCell="A22">
      <selection activeCell="B8" sqref="B8:B9"/>
    </sheetView>
  </sheetViews>
  <sheetFormatPr defaultColWidth="9.140625" defaultRowHeight="12.75"/>
  <cols>
    <col min="1" max="1" width="21.57421875" style="8" customWidth="1"/>
    <col min="2" max="2" width="44.7109375" style="8" customWidth="1"/>
    <col min="3" max="3" width="13.00390625" style="8" customWidth="1"/>
    <col min="4" max="4" width="13.140625" style="8" customWidth="1"/>
    <col min="5" max="5" width="10.28125" style="8" customWidth="1"/>
    <col min="6" max="16384" width="9.140625" style="8" customWidth="1"/>
  </cols>
  <sheetData>
    <row r="1" spans="1:3" ht="15.75">
      <c r="A1" s="7"/>
      <c r="C1" s="15" t="s">
        <v>30</v>
      </c>
    </row>
    <row r="2" spans="1:3" ht="15.75">
      <c r="A2" s="7"/>
      <c r="C2" s="15" t="s">
        <v>38</v>
      </c>
    </row>
    <row r="3" spans="1:3" ht="15.75">
      <c r="A3" s="7"/>
      <c r="C3" s="15" t="s">
        <v>28</v>
      </c>
    </row>
    <row r="4" spans="1:3" ht="15.75">
      <c r="A4" s="7"/>
      <c r="C4" s="15" t="s">
        <v>29</v>
      </c>
    </row>
    <row r="5" spans="1:3" ht="15.75">
      <c r="A5" s="4"/>
      <c r="C5" s="15" t="s">
        <v>75</v>
      </c>
    </row>
    <row r="6" spans="1:4" ht="31.5" customHeight="1">
      <c r="A6" s="44" t="s">
        <v>71</v>
      </c>
      <c r="B6" s="44"/>
      <c r="C6" s="44"/>
      <c r="D6" s="44"/>
    </row>
    <row r="7" spans="1:5" ht="12.75">
      <c r="A7" s="7"/>
      <c r="B7" s="4"/>
      <c r="E7" s="1" t="s">
        <v>0</v>
      </c>
    </row>
    <row r="8" spans="1:5" ht="12.75" customHeight="1">
      <c r="A8" s="42" t="s">
        <v>35</v>
      </c>
      <c r="B8" s="42" t="s">
        <v>36</v>
      </c>
      <c r="C8" s="43" t="s">
        <v>72</v>
      </c>
      <c r="D8" s="43" t="s">
        <v>73</v>
      </c>
      <c r="E8" s="43" t="s">
        <v>32</v>
      </c>
    </row>
    <row r="9" spans="1:5" ht="18.75" customHeight="1">
      <c r="A9" s="42"/>
      <c r="B9" s="42"/>
      <c r="C9" s="43"/>
      <c r="D9" s="43"/>
      <c r="E9" s="43"/>
    </row>
    <row r="10" spans="1:5" ht="18.75" customHeight="1" hidden="1">
      <c r="A10" s="31"/>
      <c r="B10" s="31"/>
      <c r="C10" s="32"/>
      <c r="D10" s="32"/>
      <c r="E10" s="32"/>
    </row>
    <row r="11" spans="1:5" ht="17.25" customHeight="1">
      <c r="A11" s="16" t="s">
        <v>1</v>
      </c>
      <c r="B11" s="17" t="s">
        <v>48</v>
      </c>
      <c r="C11" s="23">
        <f>C12+C14+C15+C16+C23+C18+C19+C20+C17+C21+C13+C22</f>
        <v>40071.3</v>
      </c>
      <c r="D11" s="23">
        <f>D12+D14+D15+D16+D23+D18+D19+D20+D17+D21+D13+D22</f>
        <v>42584.3</v>
      </c>
      <c r="E11" s="11">
        <f aca="true" t="shared" si="0" ref="E11:E17">D11*100/C11</f>
        <v>106.27132136965858</v>
      </c>
    </row>
    <row r="12" spans="1:5" ht="15" customHeight="1">
      <c r="A12" s="18" t="s">
        <v>2</v>
      </c>
      <c r="B12" s="2" t="s">
        <v>3</v>
      </c>
      <c r="C12" s="24">
        <v>17300</v>
      </c>
      <c r="D12" s="12">
        <v>17924.3</v>
      </c>
      <c r="E12" s="11">
        <f t="shared" si="0"/>
        <v>103.60867052023121</v>
      </c>
    </row>
    <row r="13" spans="1:5" ht="68.25" customHeight="1">
      <c r="A13" s="18" t="s">
        <v>60</v>
      </c>
      <c r="B13" s="38" t="s">
        <v>61</v>
      </c>
      <c r="C13" s="24">
        <v>4201.3</v>
      </c>
      <c r="D13" s="12">
        <v>5015.9</v>
      </c>
      <c r="E13" s="11">
        <f t="shared" si="0"/>
        <v>119.38923666484182</v>
      </c>
    </row>
    <row r="14" spans="1:5" ht="18" customHeight="1">
      <c r="A14" s="18" t="s">
        <v>4</v>
      </c>
      <c r="B14" s="2" t="s">
        <v>5</v>
      </c>
      <c r="C14" s="24">
        <v>4325</v>
      </c>
      <c r="D14" s="12">
        <v>4329.6</v>
      </c>
      <c r="E14" s="11">
        <f t="shared" si="0"/>
        <v>100.1063583815029</v>
      </c>
    </row>
    <row r="15" spans="1:5" ht="44.25" customHeight="1">
      <c r="A15" s="18" t="s">
        <v>6</v>
      </c>
      <c r="B15" s="3" t="s">
        <v>7</v>
      </c>
      <c r="C15" s="24">
        <v>3200</v>
      </c>
      <c r="D15" s="12">
        <v>3656.7</v>
      </c>
      <c r="E15" s="11">
        <f t="shared" si="0"/>
        <v>114.271875</v>
      </c>
    </row>
    <row r="16" spans="1:5" ht="18.75" customHeight="1">
      <c r="A16" s="18" t="s">
        <v>49</v>
      </c>
      <c r="B16" s="3" t="s">
        <v>8</v>
      </c>
      <c r="C16" s="12">
        <v>10407</v>
      </c>
      <c r="D16" s="12">
        <v>10940.2</v>
      </c>
      <c r="E16" s="11">
        <f t="shared" si="0"/>
        <v>105.12347458441434</v>
      </c>
    </row>
    <row r="17" spans="1:5" ht="27" customHeight="1" hidden="1">
      <c r="A17" s="19" t="s">
        <v>52</v>
      </c>
      <c r="B17" s="34" t="s">
        <v>53</v>
      </c>
      <c r="C17" s="33">
        <v>0</v>
      </c>
      <c r="D17" s="33">
        <v>0</v>
      </c>
      <c r="E17" s="35" t="e">
        <f t="shared" si="0"/>
        <v>#DIV/0!</v>
      </c>
    </row>
    <row r="18" spans="1:5" ht="25.5" customHeight="1">
      <c r="A18" s="19" t="s">
        <v>34</v>
      </c>
      <c r="B18" s="3" t="s">
        <v>39</v>
      </c>
      <c r="C18" s="25">
        <v>289</v>
      </c>
      <c r="D18" s="13">
        <v>289.2</v>
      </c>
      <c r="E18" s="14">
        <f aca="true" t="shared" si="1" ref="E18:E23">D18*100/C18</f>
        <v>100.06920415224913</v>
      </c>
    </row>
    <row r="19" spans="1:5" ht="52.5" customHeight="1">
      <c r="A19" s="19" t="s">
        <v>37</v>
      </c>
      <c r="B19" s="3" t="s">
        <v>40</v>
      </c>
      <c r="C19" s="25">
        <v>10</v>
      </c>
      <c r="D19" s="13">
        <v>10.3</v>
      </c>
      <c r="E19" s="14">
        <f t="shared" si="1"/>
        <v>103</v>
      </c>
    </row>
    <row r="20" spans="1:5" ht="43.5" customHeight="1">
      <c r="A20" s="18" t="s">
        <v>50</v>
      </c>
      <c r="B20" s="3" t="s">
        <v>41</v>
      </c>
      <c r="C20" s="25">
        <v>70</v>
      </c>
      <c r="D20" s="12">
        <v>70.7</v>
      </c>
      <c r="E20" s="10">
        <f t="shared" si="1"/>
        <v>101</v>
      </c>
    </row>
    <row r="21" spans="1:5" ht="30.75" customHeight="1" hidden="1">
      <c r="A21" s="18" t="s">
        <v>54</v>
      </c>
      <c r="B21" s="3" t="s">
        <v>55</v>
      </c>
      <c r="C21" s="25">
        <v>0</v>
      </c>
      <c r="D21" s="12">
        <v>0</v>
      </c>
      <c r="E21" s="10" t="e">
        <f t="shared" si="1"/>
        <v>#DIV/0!</v>
      </c>
    </row>
    <row r="22" spans="1:5" ht="33" customHeight="1">
      <c r="A22" s="18" t="s">
        <v>66</v>
      </c>
      <c r="B22" s="3" t="s">
        <v>67</v>
      </c>
      <c r="C22" s="12">
        <v>263</v>
      </c>
      <c r="D22" s="12">
        <v>341.4</v>
      </c>
      <c r="E22" s="10">
        <f t="shared" si="1"/>
        <v>129.80988593155894</v>
      </c>
    </row>
    <row r="23" spans="1:5" ht="58.5" customHeight="1">
      <c r="A23" s="41" t="s">
        <v>74</v>
      </c>
      <c r="B23" s="3" t="s">
        <v>68</v>
      </c>
      <c r="C23" s="12">
        <v>6</v>
      </c>
      <c r="D23" s="12">
        <v>6</v>
      </c>
      <c r="E23" s="10">
        <f t="shared" si="1"/>
        <v>100</v>
      </c>
    </row>
    <row r="24" spans="1:5" ht="17.25" customHeight="1">
      <c r="A24" s="16" t="s">
        <v>9</v>
      </c>
      <c r="B24" s="17" t="s">
        <v>10</v>
      </c>
      <c r="C24" s="26">
        <f>C29+C39+C27+C25</f>
        <v>10075.5</v>
      </c>
      <c r="D24" s="26">
        <f>D29+D39+D27+D25</f>
        <v>9726.399999999998</v>
      </c>
      <c r="E24" s="10">
        <f aca="true" t="shared" si="2" ref="E24:E43">D24*100/C24</f>
        <v>96.53515954543197</v>
      </c>
    </row>
    <row r="25" spans="1:5" ht="51" customHeight="1" hidden="1">
      <c r="A25" s="39" t="s">
        <v>62</v>
      </c>
      <c r="B25" s="17" t="s">
        <v>63</v>
      </c>
      <c r="C25" s="26">
        <f>C26</f>
        <v>0</v>
      </c>
      <c r="D25" s="26">
        <f>D26</f>
        <v>0</v>
      </c>
      <c r="E25" s="10" t="e">
        <f t="shared" si="2"/>
        <v>#DIV/0!</v>
      </c>
    </row>
    <row r="26" spans="1:5" ht="57.75" customHeight="1" hidden="1">
      <c r="A26" s="20" t="s">
        <v>64</v>
      </c>
      <c r="B26" s="3" t="s">
        <v>65</v>
      </c>
      <c r="C26" s="27">
        <v>0</v>
      </c>
      <c r="D26" s="27">
        <v>0</v>
      </c>
      <c r="E26" s="10" t="e">
        <f t="shared" si="2"/>
        <v>#DIV/0!</v>
      </c>
    </row>
    <row r="27" spans="1:5" s="36" customFormat="1" ht="43.5" customHeight="1">
      <c r="A27" s="16" t="s">
        <v>56</v>
      </c>
      <c r="B27" s="17" t="s">
        <v>57</v>
      </c>
      <c r="C27" s="37">
        <f>C28</f>
        <v>-0.1</v>
      </c>
      <c r="D27" s="37">
        <f>D28</f>
        <v>-0.1</v>
      </c>
      <c r="E27" s="10">
        <f t="shared" si="2"/>
        <v>100</v>
      </c>
    </row>
    <row r="28" spans="1:5" s="36" customFormat="1" ht="50.25" customHeight="1">
      <c r="A28" s="18" t="s">
        <v>58</v>
      </c>
      <c r="B28" s="3" t="s">
        <v>59</v>
      </c>
      <c r="C28" s="28">
        <v>-0.1</v>
      </c>
      <c r="D28" s="28">
        <v>-0.1</v>
      </c>
      <c r="E28" s="10">
        <f t="shared" si="2"/>
        <v>100</v>
      </c>
    </row>
    <row r="29" spans="1:5" s="40" customFormat="1" ht="29.25" customHeight="1">
      <c r="A29" s="16" t="s">
        <v>11</v>
      </c>
      <c r="B29" s="17" t="s">
        <v>12</v>
      </c>
      <c r="C29" s="26">
        <f>C30+C34+C32+C37</f>
        <v>9265.9</v>
      </c>
      <c r="D29" s="26">
        <f>D30+D34+D32+D37</f>
        <v>8916.599999999999</v>
      </c>
      <c r="E29" s="30">
        <f t="shared" si="2"/>
        <v>96.2302636549067</v>
      </c>
    </row>
    <row r="30" spans="1:5" ht="30" customHeight="1" hidden="1">
      <c r="A30" s="17" t="s">
        <v>13</v>
      </c>
      <c r="B30" s="17" t="s">
        <v>14</v>
      </c>
      <c r="C30" s="26">
        <f>C31</f>
        <v>0</v>
      </c>
      <c r="D30" s="26">
        <f>D31</f>
        <v>0</v>
      </c>
      <c r="E30" s="10" t="e">
        <f t="shared" si="2"/>
        <v>#DIV/0!</v>
      </c>
    </row>
    <row r="31" spans="1:5" ht="28.5" customHeight="1" hidden="1">
      <c r="A31" s="18" t="s">
        <v>51</v>
      </c>
      <c r="B31" s="3" t="s">
        <v>15</v>
      </c>
      <c r="C31" s="28"/>
      <c r="D31" s="12"/>
      <c r="E31" s="10" t="e">
        <f t="shared" si="2"/>
        <v>#DIV/0!</v>
      </c>
    </row>
    <row r="32" spans="1:5" ht="16.5" customHeight="1">
      <c r="A32" s="16" t="s">
        <v>16</v>
      </c>
      <c r="B32" s="17" t="s">
        <v>31</v>
      </c>
      <c r="C32" s="29">
        <f>C33</f>
        <v>8687.1</v>
      </c>
      <c r="D32" s="29">
        <f>D33</f>
        <v>8337.8</v>
      </c>
      <c r="E32" s="10">
        <f t="shared" si="2"/>
        <v>95.97909544036558</v>
      </c>
    </row>
    <row r="33" spans="1:5" ht="21" customHeight="1">
      <c r="A33" s="18" t="s">
        <v>17</v>
      </c>
      <c r="B33" s="3" t="s">
        <v>18</v>
      </c>
      <c r="C33" s="28">
        <v>8687.1</v>
      </c>
      <c r="D33" s="12">
        <v>8337.8</v>
      </c>
      <c r="E33" s="10">
        <f t="shared" si="2"/>
        <v>95.97909544036558</v>
      </c>
    </row>
    <row r="34" spans="1:5" ht="42" customHeight="1">
      <c r="A34" s="16" t="s">
        <v>19</v>
      </c>
      <c r="B34" s="17" t="s">
        <v>20</v>
      </c>
      <c r="C34" s="26">
        <f>C35+C36</f>
        <v>578.8000000000001</v>
      </c>
      <c r="D34" s="26">
        <f>D35+D36</f>
        <v>578.8000000000001</v>
      </c>
      <c r="E34" s="10">
        <f t="shared" si="2"/>
        <v>100</v>
      </c>
    </row>
    <row r="35" spans="1:5" ht="54" customHeight="1">
      <c r="A35" s="18" t="s">
        <v>21</v>
      </c>
      <c r="B35" s="3" t="s">
        <v>22</v>
      </c>
      <c r="C35" s="27">
        <v>571.2</v>
      </c>
      <c r="D35" s="12">
        <v>571.2</v>
      </c>
      <c r="E35" s="10">
        <f t="shared" si="2"/>
        <v>100</v>
      </c>
    </row>
    <row r="36" spans="1:5" ht="38.25" customHeight="1">
      <c r="A36" s="18" t="s">
        <v>23</v>
      </c>
      <c r="B36" s="3" t="s">
        <v>24</v>
      </c>
      <c r="C36" s="27">
        <v>7.6</v>
      </c>
      <c r="D36" s="12">
        <v>7.6</v>
      </c>
      <c r="E36" s="10">
        <f t="shared" si="2"/>
        <v>100</v>
      </c>
    </row>
    <row r="37" spans="1:5" ht="16.5" customHeight="1" hidden="1">
      <c r="A37" s="16" t="s">
        <v>42</v>
      </c>
      <c r="B37" s="17" t="s">
        <v>43</v>
      </c>
      <c r="C37" s="26">
        <f>C38</f>
        <v>0</v>
      </c>
      <c r="D37" s="26">
        <f>D38</f>
        <v>0</v>
      </c>
      <c r="E37" s="10" t="e">
        <f t="shared" si="2"/>
        <v>#DIV/0!</v>
      </c>
    </row>
    <row r="38" spans="1:5" ht="53.25" customHeight="1" hidden="1">
      <c r="A38" s="18" t="s">
        <v>69</v>
      </c>
      <c r="B38" s="2" t="s">
        <v>70</v>
      </c>
      <c r="C38" s="27"/>
      <c r="D38" s="12"/>
      <c r="E38" s="10" t="e">
        <f t="shared" si="2"/>
        <v>#DIV/0!</v>
      </c>
    </row>
    <row r="39" spans="1:5" ht="18" customHeight="1">
      <c r="A39" s="16" t="s">
        <v>44</v>
      </c>
      <c r="B39" s="17" t="s">
        <v>45</v>
      </c>
      <c r="C39" s="26">
        <f>C40</f>
        <v>809.7</v>
      </c>
      <c r="D39" s="26">
        <f>D40</f>
        <v>809.9</v>
      </c>
      <c r="E39" s="10">
        <f t="shared" si="2"/>
        <v>100.02470050636038</v>
      </c>
    </row>
    <row r="40" spans="1:5" ht="24" customHeight="1">
      <c r="A40" s="6" t="s">
        <v>46</v>
      </c>
      <c r="B40" s="2" t="s">
        <v>47</v>
      </c>
      <c r="C40" s="27">
        <v>809.7</v>
      </c>
      <c r="D40" s="12">
        <v>809.9</v>
      </c>
      <c r="E40" s="10">
        <f t="shared" si="2"/>
        <v>100.02470050636038</v>
      </c>
    </row>
    <row r="41" spans="1:5" ht="24" customHeight="1" hidden="1">
      <c r="A41" s="6"/>
      <c r="B41" s="2"/>
      <c r="C41" s="27"/>
      <c r="D41" s="12"/>
      <c r="E41" s="10"/>
    </row>
    <row r="42" spans="1:5" ht="24" customHeight="1" hidden="1">
      <c r="A42" s="6"/>
      <c r="B42" s="2"/>
      <c r="C42" s="27"/>
      <c r="D42" s="12"/>
      <c r="E42" s="10"/>
    </row>
    <row r="43" spans="1:5" ht="14.25">
      <c r="A43" s="21"/>
      <c r="B43" s="22" t="s">
        <v>25</v>
      </c>
      <c r="C43" s="26">
        <f>C11+C24</f>
        <v>50146.8</v>
      </c>
      <c r="D43" s="26">
        <f>D11+D24</f>
        <v>52310.7</v>
      </c>
      <c r="E43" s="30">
        <f t="shared" si="2"/>
        <v>104.31513077604154</v>
      </c>
    </row>
    <row r="44" spans="1:3" ht="21" customHeight="1">
      <c r="A44" s="4" t="s">
        <v>26</v>
      </c>
      <c r="B44" s="4"/>
      <c r="C44" s="9"/>
    </row>
    <row r="45" spans="1:4" ht="12.75">
      <c r="A45" s="4" t="s">
        <v>33</v>
      </c>
      <c r="B45" s="4"/>
      <c r="C45" s="9"/>
      <c r="D45" s="5" t="s">
        <v>27</v>
      </c>
    </row>
    <row r="46" spans="1:3" ht="12.75">
      <c r="A46" s="4"/>
      <c r="B46" s="4"/>
      <c r="C46" s="9"/>
    </row>
    <row r="47" ht="12.75">
      <c r="A47" s="4"/>
    </row>
  </sheetData>
  <sheetProtection/>
  <mergeCells count="6">
    <mergeCell ref="B8:B9"/>
    <mergeCell ref="C8:C9"/>
    <mergeCell ref="A6:D6"/>
    <mergeCell ref="D8:D9"/>
    <mergeCell ref="E8:E9"/>
    <mergeCell ref="A8:A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ZO1</cp:lastModifiedBy>
  <cp:lastPrinted>2017-05-03T05:48:47Z</cp:lastPrinted>
  <dcterms:created xsi:type="dcterms:W3CDTF">1996-10-08T23:32:33Z</dcterms:created>
  <dcterms:modified xsi:type="dcterms:W3CDTF">2017-05-03T05:48:55Z</dcterms:modified>
  <cp:category/>
  <cp:version/>
  <cp:contentType/>
  <cp:contentStatus/>
</cp:coreProperties>
</file>