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<sst xmlns="http://schemas.openxmlformats.org/spreadsheetml/2006/main" count="78" uniqueCount="77">
  <si>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</si>
  <si>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</si>
  <si>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</si>
  <si>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</si>
  <si>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</si>
  <si>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</si>
  <si>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</si>
  <si>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</si>
  <si>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</si>
  <si>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</si>
  <si>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</si>
  <si>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</si>
  <si>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</si>
  <si>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</si>
  <si>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</si>
  <si>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</si>
  <si>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</si>
  <si>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</si>
  <si>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</si>
  <si>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</si>
  <si>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</si>
  <si>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</si>
  <si>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</si>
  <si>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</si>
  <si>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</si>
  <si>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</si>
  <si>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</si>
  <si>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</si>
  <si>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</si>
  <si>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</si>
  <si>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</si>
  <si>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</si>
  <si>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</si>
  <si>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</si>
  <si>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</si>
  <si>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</si>
  <si>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</si>
  <si>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</si>
  <si>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</si>
  <si>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</si>
  <si>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</si>
  <si>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</si>
  <si>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</si>
  <si>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</si>
  <si>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</si>
  <si>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</si>
  <si>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</si>
  <si>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</si>
  <si>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</si>
  <si>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</si>
  <si>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</si>
  <si>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</si>
  <si>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</si>
  <si>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</si>
  <si>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</si>
  <si>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</si>
  <si>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</si>
  <si>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</si>
  <si>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</si>
  <si>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</si>
  <si>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</si>
  <si>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</si>
  <si>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</si>
  <si>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</si>
  <si>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</si>
  <si>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0412</t>
  </si>
  <si>
    <t>Приложение № 3</t>
  </si>
  <si>
    <t>Другие вопросы в области национально экономики</t>
  </si>
  <si>
    <t>0505</t>
  </si>
  <si>
    <t>Другие вопросы в области жилищно-коммунального хозяйства</t>
  </si>
  <si>
    <t xml:space="preserve">от 08.02.2024 г.  № </t>
  </si>
  <si>
    <t xml:space="preserve">Калининского района на 2024 год" </t>
  </si>
  <si>
    <t xml:space="preserve">Распределение бюджетных ассигнований по разделам и подразделам 
классификации расходов бюджетов на 2024 год </t>
  </si>
  <si>
    <t>План на 2024 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</si>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</sst>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48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53" applyFont="1">
      <alignment/>
      <protection/>
    </xf>
    <xf numFmtId="0" fontId="46" fillId="0" borderId="0" xfId="0" applyFont="1" applyFill="1" applyAlignment="1">
      <alignment/>
    </xf>
    <xf numFmtId="188" fontId="46" fillId="0" borderId="0" xfId="0" applyNumberFormat="1" applyFont="1" applyFill="1" applyAlignment="1">
      <alignment/>
    </xf>
    <xf numFmtId="188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1">
      <selection activeCell="AO21" sqref="AO21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20" customWidth="1"/>
    <col min="5" max="5" width="10.28125" style="40" hidden="1" customWidth="1"/>
    <col min="6" max="11" width="9.140625" style="40" hidden="1" customWidth="1"/>
    <col min="12" max="14" width="0" style="40" hidden="1" customWidth="1"/>
    <col min="15" max="36" width="0" style="6" hidden="1" customWidth="1"/>
    <col min="37" max="16384" width="9.140625" style="6" customWidth="1"/>
  </cols>
  <sheetData>
    <row r="1" spans="2:14" s="1" customFormat="1" ht="15">
      <c r="B1" s="3"/>
      <c r="D1" s="4" t="s">
        <v>66</v>
      </c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s="1" customFormat="1" ht="15">
      <c r="B2" s="3"/>
      <c r="D2" s="4" t="s">
        <v>0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s="1" customFormat="1" ht="15">
      <c r="B3" s="3"/>
      <c r="D3" s="4" t="s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s="1" customFormat="1" ht="15">
      <c r="B4" s="3"/>
      <c r="D4" s="4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s="1" customFormat="1" ht="15">
      <c r="B5" s="3"/>
      <c r="D5" s="4" t="s">
        <v>70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s="1" customFormat="1" ht="15" hidden="1">
      <c r="B6" s="3"/>
      <c r="D6" s="4" t="s">
        <v>3</v>
      </c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s="1" customFormat="1" ht="15">
      <c r="B7" s="2"/>
      <c r="C7" s="3"/>
      <c r="D7" s="4" t="s">
        <v>66</v>
      </c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s="16" customFormat="1" ht="15">
      <c r="B8" s="17"/>
      <c r="C8" s="34" t="s">
        <v>47</v>
      </c>
      <c r="D8" s="35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4" s="16" customFormat="1" ht="15">
      <c r="B9" s="17"/>
      <c r="C9" s="34" t="s">
        <v>48</v>
      </c>
      <c r="D9" s="35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2:14" s="16" customFormat="1" ht="15">
      <c r="B10" s="17"/>
      <c r="C10" s="34" t="s">
        <v>49</v>
      </c>
      <c r="D10" s="35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3:14" s="16" customFormat="1" ht="17.25" customHeight="1">
      <c r="C11" s="34" t="s">
        <v>71</v>
      </c>
      <c r="D11" s="35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2:14" s="1" customFormat="1" ht="8.25" customHeight="1" hidden="1">
      <c r="B12" s="5"/>
      <c r="C12" s="5"/>
      <c r="D12" s="3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3" ht="1.5" customHeight="1">
      <c r="A13" s="19"/>
      <c r="B13" s="19"/>
      <c r="C13" s="19"/>
    </row>
    <row r="14" spans="1:4" ht="34.5" customHeight="1">
      <c r="A14" s="36" t="s">
        <v>72</v>
      </c>
      <c r="B14" s="37"/>
      <c r="C14" s="37"/>
      <c r="D14" s="37"/>
    </row>
    <row r="15" spans="1:4" ht="11.25" customHeight="1">
      <c r="A15" s="19"/>
      <c r="B15" s="19"/>
      <c r="C15" s="19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73</v>
      </c>
    </row>
    <row r="17" spans="1:4" ht="15">
      <c r="A17" s="9"/>
      <c r="B17" s="10"/>
      <c r="C17" s="11" t="s">
        <v>8</v>
      </c>
      <c r="D17" s="18">
        <f>D19+D28+D29+D32+D37+D39+D44+D42</f>
        <v>105144.40000000001</v>
      </c>
    </row>
    <row r="18" spans="1:4" ht="15">
      <c r="A18" s="9"/>
      <c r="B18" s="12"/>
      <c r="C18" s="10" t="s">
        <v>9</v>
      </c>
      <c r="D18" s="9"/>
    </row>
    <row r="19" spans="1:4" ht="15">
      <c r="A19" s="26">
        <v>1</v>
      </c>
      <c r="B19" s="27" t="s">
        <v>10</v>
      </c>
      <c r="C19" s="28" t="s">
        <v>11</v>
      </c>
      <c r="D19" s="18">
        <f>D20+D21+D22+D23+D25+D26+D24</f>
        <v>20347.600000000002</v>
      </c>
    </row>
    <row r="20" spans="1:5" ht="30.75">
      <c r="A20" s="26"/>
      <c r="B20" s="27" t="s">
        <v>12</v>
      </c>
      <c r="C20" s="29" t="s">
        <v>74</v>
      </c>
      <c r="D20" s="18">
        <f>1324+45.5</f>
        <v>1369.5</v>
      </c>
      <c r="E20" s="40">
        <v>45.5</v>
      </c>
    </row>
    <row r="21" spans="1:4" ht="54.75" customHeight="1">
      <c r="A21" s="26"/>
      <c r="B21" s="27" t="s">
        <v>13</v>
      </c>
      <c r="C21" s="29" t="s">
        <v>75</v>
      </c>
      <c r="D21" s="18">
        <v>220</v>
      </c>
    </row>
    <row r="22" spans="1:4" ht="63" customHeight="1">
      <c r="A22" s="26"/>
      <c r="B22" s="27" t="s">
        <v>14</v>
      </c>
      <c r="C22" s="29" t="s">
        <v>76</v>
      </c>
      <c r="D22" s="18">
        <v>8489</v>
      </c>
    </row>
    <row r="23" spans="1:4" ht="47.25" customHeight="1">
      <c r="A23" s="26"/>
      <c r="B23" s="27" t="s">
        <v>57</v>
      </c>
      <c r="C23" s="29" t="s">
        <v>58</v>
      </c>
      <c r="D23" s="18">
        <v>556.9</v>
      </c>
    </row>
    <row r="24" spans="1:4" ht="21" customHeight="1">
      <c r="A24" s="26"/>
      <c r="B24" s="27" t="s">
        <v>15</v>
      </c>
      <c r="C24" s="29" t="s">
        <v>50</v>
      </c>
      <c r="D24" s="18">
        <v>1017.2</v>
      </c>
    </row>
    <row r="25" spans="1:5" ht="15.75" customHeight="1">
      <c r="A25" s="26"/>
      <c r="B25" s="27" t="s">
        <v>16</v>
      </c>
      <c r="C25" s="29" t="s">
        <v>17</v>
      </c>
      <c r="D25" s="18">
        <f>300+500</f>
        <v>800</v>
      </c>
      <c r="E25" s="40">
        <v>500</v>
      </c>
    </row>
    <row r="26" spans="1:5" ht="15">
      <c r="A26" s="26"/>
      <c r="B26" s="27" t="s">
        <v>52</v>
      </c>
      <c r="C26" s="28" t="s">
        <v>18</v>
      </c>
      <c r="D26" s="18">
        <f>5900+1995</f>
        <v>7895</v>
      </c>
      <c r="E26" s="40">
        <v>1995</v>
      </c>
    </row>
    <row r="27" spans="1:4" ht="15">
      <c r="A27" s="26">
        <v>2</v>
      </c>
      <c r="B27" s="27" t="s">
        <v>19</v>
      </c>
      <c r="C27" s="28" t="s">
        <v>20</v>
      </c>
      <c r="D27" s="18">
        <f>D28</f>
        <v>1064</v>
      </c>
    </row>
    <row r="28" spans="1:5" ht="15">
      <c r="A28" s="26"/>
      <c r="B28" s="27" t="s">
        <v>21</v>
      </c>
      <c r="C28" s="28" t="s">
        <v>60</v>
      </c>
      <c r="D28" s="18">
        <f>926.1+137.9</f>
        <v>1064</v>
      </c>
      <c r="E28" s="40">
        <v>137.9</v>
      </c>
    </row>
    <row r="29" spans="1:4" ht="15">
      <c r="A29" s="26">
        <v>3</v>
      </c>
      <c r="B29" s="27" t="s">
        <v>22</v>
      </c>
      <c r="C29" s="28" t="s">
        <v>23</v>
      </c>
      <c r="D29" s="18">
        <f>D30+D31</f>
        <v>15541.7</v>
      </c>
    </row>
    <row r="30" spans="1:5" ht="15">
      <c r="A30" s="26"/>
      <c r="B30" s="27" t="s">
        <v>59</v>
      </c>
      <c r="C30" s="28" t="s">
        <v>61</v>
      </c>
      <c r="D30" s="18">
        <f>8390+7139.7</f>
        <v>15529.7</v>
      </c>
      <c r="E30" s="40">
        <v>7139.7</v>
      </c>
    </row>
    <row r="31" spans="1:5" ht="30" customHeight="1">
      <c r="A31" s="26"/>
      <c r="B31" s="27" t="s">
        <v>65</v>
      </c>
      <c r="C31" s="30" t="s">
        <v>67</v>
      </c>
      <c r="D31" s="18">
        <f>5+7</f>
        <v>12</v>
      </c>
      <c r="E31" s="40">
        <v>7</v>
      </c>
    </row>
    <row r="32" spans="1:4" ht="22.5" customHeight="1">
      <c r="A32" s="26">
        <v>4</v>
      </c>
      <c r="B32" s="27" t="s">
        <v>24</v>
      </c>
      <c r="C32" s="28" t="s">
        <v>25</v>
      </c>
      <c r="D32" s="18">
        <f>D33+D35+D34+D36</f>
        <v>30827.199999999997</v>
      </c>
    </row>
    <row r="33" spans="1:4" ht="15">
      <c r="A33" s="26"/>
      <c r="B33" s="27" t="s">
        <v>26</v>
      </c>
      <c r="C33" s="28" t="s">
        <v>27</v>
      </c>
      <c r="D33" s="18">
        <v>14.4</v>
      </c>
    </row>
    <row r="34" spans="1:5" ht="15">
      <c r="A34" s="26"/>
      <c r="B34" s="27" t="s">
        <v>28</v>
      </c>
      <c r="C34" s="28" t="s">
        <v>29</v>
      </c>
      <c r="D34" s="18">
        <f>504+500</f>
        <v>1004</v>
      </c>
      <c r="E34" s="40">
        <v>500</v>
      </c>
    </row>
    <row r="35" spans="1:5" ht="15">
      <c r="A35" s="26"/>
      <c r="B35" s="27" t="s">
        <v>30</v>
      </c>
      <c r="C35" s="28" t="s">
        <v>31</v>
      </c>
      <c r="D35" s="18">
        <f>22339.3+7270.4</f>
        <v>29609.699999999997</v>
      </c>
      <c r="E35" s="40">
        <f>7228.5+41.9</f>
        <v>7270.4</v>
      </c>
    </row>
    <row r="36" spans="1:5" ht="30.75">
      <c r="A36" s="26"/>
      <c r="B36" s="27" t="s">
        <v>68</v>
      </c>
      <c r="C36" s="31" t="s">
        <v>69</v>
      </c>
      <c r="D36" s="18">
        <f>212.6-13.5</f>
        <v>199.1</v>
      </c>
      <c r="E36" s="40">
        <v>-13.5</v>
      </c>
    </row>
    <row r="37" spans="1:4" ht="15">
      <c r="A37" s="26">
        <v>5</v>
      </c>
      <c r="B37" s="27" t="s">
        <v>32</v>
      </c>
      <c r="C37" s="28" t="s">
        <v>33</v>
      </c>
      <c r="D37" s="18">
        <f>D38</f>
        <v>170</v>
      </c>
    </row>
    <row r="38" spans="1:4" ht="15">
      <c r="A38" s="26"/>
      <c r="B38" s="27" t="s">
        <v>34</v>
      </c>
      <c r="C38" s="28" t="s">
        <v>62</v>
      </c>
      <c r="D38" s="18">
        <v>170</v>
      </c>
    </row>
    <row r="39" spans="1:4" ht="16.5" customHeight="1">
      <c r="A39" s="26">
        <v>6</v>
      </c>
      <c r="B39" s="27" t="s">
        <v>35</v>
      </c>
      <c r="C39" s="32" t="s">
        <v>63</v>
      </c>
      <c r="D39" s="18">
        <f>D40+D41</f>
        <v>30153.6</v>
      </c>
    </row>
    <row r="40" spans="1:5" ht="20.25" customHeight="1">
      <c r="A40" s="26"/>
      <c r="B40" s="27" t="s">
        <v>36</v>
      </c>
      <c r="C40" s="28" t="s">
        <v>37</v>
      </c>
      <c r="D40" s="18">
        <f>27120+3153.6-500</f>
        <v>29773.6</v>
      </c>
      <c r="E40" s="40">
        <f>3153.6-500</f>
        <v>2653.6</v>
      </c>
    </row>
    <row r="41" spans="1:4" ht="15">
      <c r="A41" s="26"/>
      <c r="B41" s="27" t="s">
        <v>53</v>
      </c>
      <c r="C41" s="28" t="s">
        <v>64</v>
      </c>
      <c r="D41" s="18">
        <v>380</v>
      </c>
    </row>
    <row r="42" spans="1:4" ht="21" customHeight="1">
      <c r="A42" s="26">
        <v>7</v>
      </c>
      <c r="B42" s="27" t="s">
        <v>38</v>
      </c>
      <c r="C42" s="28" t="s">
        <v>39</v>
      </c>
      <c r="D42" s="18">
        <f>D43</f>
        <v>440.3</v>
      </c>
    </row>
    <row r="43" spans="1:5" ht="15">
      <c r="A43" s="26"/>
      <c r="B43" s="33" t="s">
        <v>40</v>
      </c>
      <c r="C43" s="28" t="s">
        <v>51</v>
      </c>
      <c r="D43" s="18">
        <f>409.6+30.7</f>
        <v>440.3</v>
      </c>
      <c r="E43" s="40">
        <v>30.7</v>
      </c>
    </row>
    <row r="44" spans="1:4" ht="17.25" customHeight="1">
      <c r="A44" s="26">
        <v>8</v>
      </c>
      <c r="B44" s="27" t="s">
        <v>41</v>
      </c>
      <c r="C44" s="28" t="s">
        <v>54</v>
      </c>
      <c r="D44" s="18">
        <f>D45</f>
        <v>6600</v>
      </c>
    </row>
    <row r="45" spans="1:5" ht="17.25" customHeight="1">
      <c r="A45" s="26"/>
      <c r="B45" s="27" t="s">
        <v>56</v>
      </c>
      <c r="C45" s="28" t="s">
        <v>55</v>
      </c>
      <c r="D45" s="18">
        <f>4700+1900</f>
        <v>6600</v>
      </c>
      <c r="E45" s="40">
        <v>1900</v>
      </c>
    </row>
    <row r="46" spans="1:8" ht="15">
      <c r="A46" s="22"/>
      <c r="B46" s="23"/>
      <c r="C46" s="24"/>
      <c r="D46" s="25"/>
      <c r="E46" s="40">
        <f>SUM(E19:E45)</f>
        <v>22166.3</v>
      </c>
      <c r="F46" s="41">
        <f>SUM(F19:F45)</f>
        <v>0</v>
      </c>
      <c r="G46" s="41">
        <f>SUM(G19:G45)</f>
        <v>0</v>
      </c>
      <c r="H46" s="41">
        <f>SUM(H19:H45)</f>
        <v>0</v>
      </c>
    </row>
    <row r="47" spans="2:14" s="13" customFormat="1" ht="15">
      <c r="B47" s="3" t="s">
        <v>42</v>
      </c>
      <c r="C47" s="3"/>
      <c r="D47" s="3"/>
      <c r="E47" s="42">
        <f>E46+D17</f>
        <v>127310.70000000001</v>
      </c>
      <c r="F47" s="43"/>
      <c r="G47" s="43"/>
      <c r="H47" s="43"/>
      <c r="I47" s="43"/>
      <c r="J47" s="43"/>
      <c r="K47" s="43"/>
      <c r="L47" s="43"/>
      <c r="M47" s="43"/>
      <c r="N47" s="43"/>
    </row>
    <row r="48" spans="2:14" s="13" customFormat="1" ht="15">
      <c r="B48" s="3" t="s">
        <v>43</v>
      </c>
      <c r="C48" s="3"/>
      <c r="D48" s="3"/>
      <c r="E48" s="42">
        <v>105144.4</v>
      </c>
      <c r="F48" s="43"/>
      <c r="G48" s="43"/>
      <c r="H48" s="43"/>
      <c r="I48" s="43"/>
      <c r="J48" s="43"/>
      <c r="K48" s="43"/>
      <c r="L48" s="43"/>
      <c r="M48" s="43"/>
      <c r="N48" s="43"/>
    </row>
    <row r="49" spans="1:5" ht="15">
      <c r="A49" s="13"/>
      <c r="B49" s="3" t="s">
        <v>44</v>
      </c>
      <c r="C49" s="3"/>
      <c r="D49" s="3"/>
      <c r="E49" s="41">
        <f>E47-E48</f>
        <v>22166.300000000017</v>
      </c>
    </row>
    <row r="50" spans="1:4" ht="15">
      <c r="A50" s="13"/>
      <c r="B50" s="3" t="s">
        <v>45</v>
      </c>
      <c r="C50" s="14"/>
      <c r="D50" s="15" t="s">
        <v>46</v>
      </c>
    </row>
    <row r="51" spans="1:4" ht="15">
      <c r="A51" s="20"/>
      <c r="B51" s="20"/>
      <c r="C51" s="20"/>
      <c r="D51" s="13"/>
    </row>
    <row r="52" spans="1:4" ht="15">
      <c r="A52" s="20"/>
      <c r="B52" s="20"/>
      <c r="C52" s="20"/>
      <c r="D52" s="13"/>
    </row>
    <row r="53" spans="1:4" ht="15">
      <c r="A53" s="21"/>
      <c r="B53" s="21"/>
      <c r="C53" s="21"/>
      <c r="D53" s="13"/>
    </row>
    <row r="54" spans="1:4" ht="15">
      <c r="A54" s="21"/>
      <c r="B54" s="21"/>
      <c r="C54" s="21"/>
      <c r="D54" s="13"/>
    </row>
    <row r="55" spans="1:4" ht="15">
      <c r="A55" s="21"/>
      <c r="B55" s="21"/>
      <c r="C55" s="21"/>
      <c r="D55" s="13"/>
    </row>
    <row r="56" spans="1:4" ht="15">
      <c r="A56" s="21"/>
      <c r="B56" s="21"/>
      <c r="C56" s="21"/>
      <c r="D56" s="13"/>
    </row>
    <row r="57" spans="1:4" ht="15">
      <c r="A57" s="21"/>
      <c r="B57" s="21"/>
      <c r="C57" s="21"/>
      <c r="D57" s="13"/>
    </row>
    <row r="58" spans="1:4" ht="15">
      <c r="A58" s="21"/>
      <c r="B58" s="21"/>
      <c r="C58" s="21"/>
      <c r="D58" s="13"/>
    </row>
    <row r="59" spans="1:4" ht="15">
      <c r="A59" s="21"/>
      <c r="B59" s="21"/>
      <c r="C59" s="21"/>
      <c r="D59" s="13"/>
    </row>
    <row r="60" spans="1:4" ht="15">
      <c r="A60" s="21"/>
      <c r="B60" s="21"/>
      <c r="C60" s="21"/>
      <c r="D60" s="13"/>
    </row>
    <row r="61" spans="1:4" ht="15">
      <c r="A61" s="21"/>
      <c r="B61" s="21"/>
      <c r="C61" s="21"/>
      <c r="D61" s="13"/>
    </row>
    <row r="62" ht="15">
      <c r="D62" s="13"/>
    </row>
    <row r="63" ht="15">
      <c r="D63" s="13"/>
    </row>
    <row r="64" ht="15">
      <c r="D64" s="13"/>
    </row>
    <row r="65" ht="15">
      <c r="D65" s="13"/>
    </row>
    <row r="66" ht="15">
      <c r="D66" s="13"/>
    </row>
    <row r="67" ht="15">
      <c r="D67" s="13"/>
    </row>
    <row r="68" ht="15">
      <c r="D68" s="13"/>
    </row>
    <row r="69" ht="15">
      <c r="D69" s="13"/>
    </row>
    <row r="70" ht="15">
      <c r="D70" s="13"/>
    </row>
    <row r="71" ht="15">
      <c r="D71" s="13"/>
    </row>
    <row r="72" ht="15">
      <c r="D72" s="13"/>
    </row>
    <row r="73" ht="15">
      <c r="D73" s="13"/>
    </row>
    <row r="74" ht="15">
      <c r="D74" s="13"/>
    </row>
    <row r="75" ht="15">
      <c r="D75" s="13"/>
    </row>
    <row r="76" ht="15">
      <c r="D76" s="13"/>
    </row>
    <row r="77" ht="15">
      <c r="D77" s="13"/>
    </row>
    <row r="78" ht="15">
      <c r="D78" s="13"/>
    </row>
    <row r="79" ht="15">
      <c r="D79" s="13"/>
    </row>
    <row r="80" ht="15">
      <c r="D80" s="13"/>
    </row>
    <row r="81" ht="15">
      <c r="D81" s="13"/>
    </row>
    <row r="82" ht="15">
      <c r="D82" s="13"/>
    </row>
    <row r="83" ht="15">
      <c r="D83" s="13"/>
    </row>
    <row r="84" ht="15">
      <c r="D84" s="13"/>
    </row>
    <row r="85" ht="15">
      <c r="D85" s="13"/>
    </row>
    <row r="86" ht="15">
      <c r="D86" s="13"/>
    </row>
    <row r="87" ht="15">
      <c r="D87" s="13"/>
    </row>
    <row r="88" ht="15">
      <c r="D88" s="13"/>
    </row>
    <row r="89" ht="15">
      <c r="D89" s="13"/>
    </row>
    <row r="90" ht="15">
      <c r="D90" s="13"/>
    </row>
    <row r="91" ht="15">
      <c r="D91" s="13"/>
    </row>
    <row r="92" ht="15">
      <c r="D92" s="13"/>
    </row>
    <row r="93" ht="15">
      <c r="D93" s="13"/>
    </row>
    <row r="94" ht="15">
      <c r="D94" s="13"/>
    </row>
    <row r="95" ht="15">
      <c r="D95" s="13"/>
    </row>
    <row r="96" ht="15">
      <c r="D96" s="13"/>
    </row>
    <row r="97" ht="15">
      <c r="D97" s="13"/>
    </row>
    <row r="98" ht="15">
      <c r="D98" s="13"/>
    </row>
    <row r="99" ht="15">
      <c r="D99" s="13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2024-01-19T08:33:20Z</cp:lastPrinted>
  <dcterms:created xsi:type="dcterms:W3CDTF">1996-10-08T23:32:33Z</dcterms:created>
  <dcterms:modified xsi:type="dcterms:W3CDTF">2024-01-19T08:33:26Z</dcterms:modified>
  <cp:category/>
  <cp:version/>
  <cp:contentType/>
  <cp:contentStatus/>
</cp:coreProperties>
</file>