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'Лист2'!$A$1:$H$114</definedName>
  </definedNames>
  <calcPr fullCalcOnLoad="1"/>
</workbook>
</file>

<file path=xl/sharedStrings.xml><?xml version="1.0" encoding="utf-8"?>
<sst xmlns="http://schemas.openxmlformats.org/spreadsheetml/2006/main" count="419" uniqueCount="134">
  <si>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</si>
  <si>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</si>
  <si>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</si>
  <si>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</si>
  <si>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</si>
  <si>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</si>
  <si>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</si>
  <si>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</si>
  <si>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Всего</t>
  </si>
  <si>
    <t>991</t>
  </si>
  <si>
    <t>01</t>
  </si>
  <si>
    <t>03</t>
  </si>
  <si>
    <t>Общегосударственные вопросы</t>
  </si>
  <si>
    <t>00</t>
  </si>
  <si>
    <t xml:space="preserve">Функционирование высшего должностного лица органа местного самоуправления </t>
  </si>
  <si>
    <t>02</t>
  </si>
  <si>
    <t>04</t>
  </si>
  <si>
    <t>07</t>
  </si>
  <si>
    <t>11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</si>
  <si>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</si>
  <si>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</si>
  <si>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</si>
  <si>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</si>
  <si>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</si>
  <si>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</si>
  <si>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</si>
  <si>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06</t>
  </si>
  <si>
    <t>05</t>
  </si>
  <si>
    <t>Коммунальное хозяйство</t>
  </si>
  <si>
    <t>Благоустройство</t>
  </si>
  <si>
    <t>Уличное освещение</t>
  </si>
  <si>
    <t>Озеленение</t>
  </si>
  <si>
    <t xml:space="preserve">Прочие мероприятия по благоустройству поселений </t>
  </si>
  <si>
    <t>Образование</t>
  </si>
  <si>
    <t>Молодежная политика и оздоровление детей</t>
  </si>
  <si>
    <t>08</t>
  </si>
  <si>
    <t>Культура</t>
  </si>
  <si>
    <t>Социальная политика</t>
  </si>
  <si>
    <t>Пенсионное обеспечение</t>
  </si>
  <si>
    <t>Начальник финансового отдела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</si>
  <si>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</si>
  <si>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</si>
  <si>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</si>
  <si>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</si>
  <si>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Сельское хозяйство и рыболовство</t>
  </si>
  <si>
    <t>Жилищно-коммунальное хозяйство</t>
  </si>
  <si>
    <t>13</t>
  </si>
  <si>
    <t xml:space="preserve">Физическая культура и спорт </t>
  </si>
  <si>
    <t>Массовый спорт</t>
  </si>
  <si>
    <t>Образование и организация деятельности административных комиссий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</si>
  <si>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</si>
  <si>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</si>
  <si>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</si>
  <si>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</si>
  <si>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</si>
  <si>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</si>
  <si>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</si>
  <si>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Обеспечение деятельности представительного органа власти Калининского сельского поселения Калининского района</t>
  </si>
  <si>
    <t>Иные бюджетные ассигнования</t>
  </si>
  <si>
    <t>800</t>
  </si>
  <si>
    <t>Обеспечение деятельности администрации Калининского сельского поселения  Калининского района</t>
  </si>
  <si>
    <t>500</t>
  </si>
  <si>
    <t>Резервный фонд администрации Калининского сельского поселения Калининского района</t>
  </si>
  <si>
    <t>Другие общегосударственные вопросы</t>
  </si>
  <si>
    <t>Мобилизационная и  вневойсковая подготовка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</si>
  <si>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</si>
  <si>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</si>
  <si>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</si>
  <si>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Мероприятия по пожарной безопасности</t>
  </si>
  <si>
    <t>Поддержка сельскохозяйственного производства в Краснодарском крае</t>
  </si>
  <si>
    <t>Дорожное хозяйство(дорожные фонды)</t>
  </si>
  <si>
    <t>Мероприятия в области жилищного хозяйства</t>
  </si>
  <si>
    <t>Поддержка коммунального хозяйства</t>
  </si>
  <si>
    <t>Организация  и содержание мест захоронения</t>
  </si>
  <si>
    <t>600</t>
  </si>
  <si>
    <t xml:space="preserve">Другие вопросы в области культуры, кинематографии </t>
  </si>
  <si>
    <t>Доплаты к пенсиям, дополнительное пенсионное обеспечение</t>
  </si>
  <si>
    <t xml:space="preserve">Обеспечение деятельности контрольно-счетной палаты </t>
  </si>
  <si>
    <t>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</si>
  <si>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</si>
  <si>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Культура и кинематография</t>
  </si>
  <si>
    <t>Предоставление субсидий бюджетным, автономным учреждениям и иным некоммерческим организациям</t>
  </si>
  <si>
    <t>Приложение № 6</t>
  </si>
  <si>
    <t>992</t>
  </si>
  <si>
    <t>300</t>
  </si>
  <si>
    <t xml:space="preserve">Калининского района на 2016  год" </t>
  </si>
  <si>
    <t>Ведомственная структура расходов бюджета  Калининского сельского поселенияна 2016 год</t>
  </si>
  <si>
    <t>План на 2016 год</t>
  </si>
  <si>
    <t>5090010019</t>
  </si>
  <si>
    <t>6590010019</t>
  </si>
  <si>
    <t>5190010019</t>
  </si>
  <si>
    <t>5190026019</t>
  </si>
  <si>
    <t>5590022002</t>
  </si>
  <si>
    <t>5120031001</t>
  </si>
  <si>
    <t>5140041029</t>
  </si>
  <si>
    <t>Выполнение функций территориальных органов местного самоуправления, похозяйственный учет</t>
  </si>
  <si>
    <t>5940021026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</si>
  <si>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поселения»</t>
  </si>
  <si>
    <t>0510011016</t>
  </si>
  <si>
    <t>5150045118</t>
  </si>
  <si>
    <t>5240011007</t>
  </si>
  <si>
    <t>5240011030</t>
  </si>
  <si>
    <t>5840031040</t>
  </si>
  <si>
    <t>Муниципальная программа Калининского сельского поселения Калининского района "Капитальный ремонт и ремонт автомобильных дорог местного значения Краснодарского края»</t>
  </si>
  <si>
    <t>0110011032</t>
  </si>
  <si>
    <t>6440021037</t>
  </si>
  <si>
    <t>5740021039</t>
  </si>
  <si>
    <t>5740021033</t>
  </si>
  <si>
    <t>5740021034</t>
  </si>
  <si>
    <t>5740021035</t>
  </si>
  <si>
    <t>5740021036</t>
  </si>
  <si>
    <t>Муниципальная программа Калининского сельского поселения Калининского района "Проведение мероприятий для молодежи Калининского сельского поселения Калининского района</t>
  </si>
  <si>
    <t xml:space="preserve"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</t>
  </si>
  <si>
    <t>0200000000</t>
  </si>
  <si>
    <t>Расходы на обеспечение деятельности (оказание услуг) обеспечению деятельности МУ Калининский дом культуры</t>
  </si>
  <si>
    <t>Расходы на обеспечение деятельности (оказание услуг) муниципальных учреждений МУК БС  Калининского сельского поселения</t>
  </si>
  <si>
    <t xml:space="preserve">Расходы на обеспечение деятельности (оказание услуг) муниципальных учреждений предоставлению субсидий МУ Кино </t>
  </si>
  <si>
    <t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мероприятие 6</t>
  </si>
  <si>
    <t xml:space="preserve">Софинансирование денежных выплат стимулирующего характера работникам учреждений культуры </t>
  </si>
  <si>
    <t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мероприятие 6 на культурно-массовые мероприятия</t>
  </si>
  <si>
    <t>6440021005</t>
  </si>
  <si>
    <t>Муниципальная программа Калининского сельского поселения Калининского района "Развитие физической культуры и спорта Калининского сельского поселения Калининского района»</t>
  </si>
  <si>
    <t>0310011019</t>
  </si>
  <si>
    <t>0210110059</t>
  </si>
  <si>
    <t>0210330059</t>
  </si>
  <si>
    <t>0210550059</t>
  </si>
  <si>
    <t>0210600000</t>
  </si>
  <si>
    <t>0210636512</t>
  </si>
  <si>
    <t>0210661008</t>
  </si>
  <si>
    <t xml:space="preserve"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Другие мероприятия в области культуры и кинематографии на сохранение, использование, популяризации и охрану объектов культурного наследия (памятники) </t>
  </si>
  <si>
    <t>0210771008</t>
  </si>
  <si>
    <t>0410011007</t>
  </si>
  <si>
    <t>администрации Калининского</t>
  </si>
  <si>
    <t>сельского поселения Калининского района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</si>
</sst>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;0.00"/>
    <numFmt numFmtId="181" formatCode="0.00000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"/>
    <numFmt numFmtId="190" formatCode="_-* #,##0.0_р_._-;\-* #,##0.0_р_._-;_-* &quot;-&quot;??_р_._-;_-@_-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b/>
      <sz val="11"/>
      <color indexed="46"/>
      <name val="Arial Cyr"/>
      <family val="0"/>
    </font>
    <font>
      <sz val="11"/>
      <name val="Arial"/>
      <family val="2"/>
    </font>
    <font>
      <b/>
      <sz val="11"/>
      <color indexed="46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49" fontId="7" fillId="33" borderId="10" xfId="0" applyNumberFormat="1" applyFont="1" applyFill="1" applyBorder="1" applyAlignment="1">
      <alignment horizontal="right"/>
    </xf>
    <xf numFmtId="184" fontId="7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49" fontId="10" fillId="33" borderId="10" xfId="54" applyNumberFormat="1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>
      <alignment horizontal="right" vertical="top" wrapText="1"/>
    </xf>
    <xf numFmtId="0" fontId="5" fillId="33" borderId="0" xfId="0" applyFont="1" applyFill="1" applyAlignment="1">
      <alignment/>
    </xf>
    <xf numFmtId="0" fontId="5" fillId="33" borderId="0" xfId="55" applyFont="1" applyFill="1">
      <alignment/>
      <protection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5" fillId="33" borderId="0" xfId="55" applyFont="1" applyFill="1" applyAlignment="1">
      <alignment horizontal="left"/>
      <protection/>
    </xf>
    <xf numFmtId="0" fontId="3" fillId="33" borderId="0" xfId="55" applyFont="1" applyFill="1" applyAlignment="1">
      <alignment/>
      <protection/>
    </xf>
    <xf numFmtId="0" fontId="5" fillId="33" borderId="0" xfId="55" applyFont="1" applyFill="1" applyAlignment="1">
      <alignment horizontal="right"/>
      <protection/>
    </xf>
    <xf numFmtId="0" fontId="7" fillId="33" borderId="0" xfId="0" applyFont="1" applyFill="1" applyAlignment="1">
      <alignment/>
    </xf>
    <xf numFmtId="0" fontId="6" fillId="33" borderId="0" xfId="55" applyFont="1" applyFill="1">
      <alignment/>
      <protection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46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tmp" xfId="54"/>
    <cellStyle name="Обычный_Прил 3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16">
      <selection activeCell="B16" sqref="B16"/>
    </sheetView>
  </sheetViews>
  <sheetFormatPr defaultColWidth="9.140625" defaultRowHeight="12.75"/>
  <cols>
    <col min="1" max="1" width="3.140625" style="12" customWidth="1"/>
    <col min="2" max="2" width="54.00390625" style="12" customWidth="1"/>
    <col min="3" max="3" width="5.140625" style="12" customWidth="1"/>
    <col min="4" max="4" width="4.421875" style="12" customWidth="1"/>
    <col min="5" max="5" width="4.00390625" style="12" customWidth="1"/>
    <col min="6" max="6" width="13.7109375" style="23" customWidth="1"/>
    <col min="7" max="7" width="4.7109375" style="12" customWidth="1"/>
    <col min="8" max="8" width="12.57421875" style="12" customWidth="1"/>
    <col min="9" max="9" width="9.140625" style="12" customWidth="1"/>
    <col min="10" max="10" width="9.57421875" style="24" bestFit="1" customWidth="1"/>
    <col min="11" max="16384" width="9.140625" style="12" customWidth="1"/>
  </cols>
  <sheetData>
    <row r="1" spans="2:10" s="10" customFormat="1" ht="15">
      <c r="B1" s="14"/>
      <c r="C1" s="15"/>
      <c r="F1" s="16" t="s">
        <v>82</v>
      </c>
      <c r="J1" s="17"/>
    </row>
    <row r="2" spans="2:10" s="11" customFormat="1" ht="15">
      <c r="B2" s="18"/>
      <c r="D2" s="19" t="s">
        <v>41</v>
      </c>
      <c r="F2" s="20"/>
      <c r="H2" s="21"/>
      <c r="J2" s="22"/>
    </row>
    <row r="3" spans="2:10" s="11" customFormat="1" ht="15">
      <c r="B3" s="18"/>
      <c r="D3" s="19" t="s">
        <v>42</v>
      </c>
      <c r="F3" s="20"/>
      <c r="H3" s="21"/>
      <c r="J3" s="22"/>
    </row>
    <row r="4" spans="2:10" s="11" customFormat="1" ht="15">
      <c r="B4" s="18"/>
      <c r="D4" s="19" t="s">
        <v>43</v>
      </c>
      <c r="F4" s="20"/>
      <c r="H4" s="21"/>
      <c r="J4" s="22"/>
    </row>
    <row r="5" spans="4:10" s="11" customFormat="1" ht="15" customHeight="1">
      <c r="D5" s="19" t="s">
        <v>85</v>
      </c>
      <c r="F5" s="20"/>
      <c r="H5" s="21"/>
      <c r="J5" s="22"/>
    </row>
    <row r="6" ht="0.75" customHeight="1"/>
    <row r="7" ht="5.25" customHeight="1" hidden="1"/>
    <row r="8" spans="2:7" ht="16.5" customHeight="1">
      <c r="B8" s="31" t="s">
        <v>86</v>
      </c>
      <c r="C8" s="32"/>
      <c r="D8" s="32"/>
      <c r="E8" s="32"/>
      <c r="F8" s="32"/>
      <c r="G8" s="32"/>
    </row>
    <row r="9" spans="3:10" ht="12.75" customHeight="1">
      <c r="C9" s="25"/>
      <c r="D9" s="25"/>
      <c r="F9" s="16"/>
      <c r="G9" s="25"/>
      <c r="H9" s="25" t="s">
        <v>0</v>
      </c>
      <c r="J9" s="12"/>
    </row>
    <row r="10" ht="2.25" customHeight="1">
      <c r="J10" s="12"/>
    </row>
    <row r="11" spans="1:10" ht="32.25" customHeight="1">
      <c r="A11" s="13" t="s">
        <v>1</v>
      </c>
      <c r="B11" s="13" t="s">
        <v>2</v>
      </c>
      <c r="C11" s="13" t="s">
        <v>3</v>
      </c>
      <c r="D11" s="13" t="s">
        <v>4</v>
      </c>
      <c r="E11" s="13" t="s">
        <v>5</v>
      </c>
      <c r="F11" s="13" t="s">
        <v>6</v>
      </c>
      <c r="G11" s="13" t="s">
        <v>7</v>
      </c>
      <c r="H11" s="13" t="s">
        <v>87</v>
      </c>
      <c r="J11" s="12"/>
    </row>
    <row r="12" spans="1:10" ht="15.75" customHeight="1">
      <c r="A12" s="5"/>
      <c r="B12" s="5" t="s">
        <v>8</v>
      </c>
      <c r="C12" s="5"/>
      <c r="D12" s="5"/>
      <c r="E12" s="5"/>
      <c r="F12" s="26"/>
      <c r="G12" s="5"/>
      <c r="H12" s="3">
        <f>H13+H43+H48+H55+H62+H78+H82+H103+H106</f>
        <v>37816.100000000006</v>
      </c>
      <c r="J12" s="12"/>
    </row>
    <row r="13" spans="1:8" s="6" customFormat="1" ht="16.5" customHeight="1">
      <c r="A13" s="5">
        <v>1</v>
      </c>
      <c r="B13" s="1" t="s">
        <v>12</v>
      </c>
      <c r="C13" s="2">
        <v>992</v>
      </c>
      <c r="D13" s="2" t="s">
        <v>10</v>
      </c>
      <c r="E13" s="2" t="s">
        <v>13</v>
      </c>
      <c r="F13" s="2"/>
      <c r="G13" s="2"/>
      <c r="H13" s="3">
        <f>H14+H17+H21+H28+H31+H34</f>
        <v>11058.900000000001</v>
      </c>
    </row>
    <row r="14" spans="1:8" s="6" customFormat="1" ht="32.25" customHeight="1">
      <c r="A14" s="5"/>
      <c r="B14" s="1" t="s">
        <v>14</v>
      </c>
      <c r="C14" s="2">
        <v>992</v>
      </c>
      <c r="D14" s="2" t="s">
        <v>10</v>
      </c>
      <c r="E14" s="2" t="s">
        <v>15</v>
      </c>
      <c r="F14" s="2"/>
      <c r="G14" s="2"/>
      <c r="H14" s="3">
        <f>H15</f>
        <v>860</v>
      </c>
    </row>
    <row r="15" spans="1:8" s="6" customFormat="1" ht="33" customHeight="1">
      <c r="A15" s="5"/>
      <c r="B15" s="1" t="s">
        <v>52</v>
      </c>
      <c r="C15" s="2">
        <v>992</v>
      </c>
      <c r="D15" s="2" t="s">
        <v>10</v>
      </c>
      <c r="E15" s="2" t="s">
        <v>15</v>
      </c>
      <c r="F15" s="2" t="s">
        <v>88</v>
      </c>
      <c r="G15" s="2"/>
      <c r="H15" s="3">
        <f>H16</f>
        <v>860</v>
      </c>
    </row>
    <row r="16" spans="1:8" s="6" customFormat="1" ht="63" customHeight="1">
      <c r="A16" s="5"/>
      <c r="B16" s="1" t="s">
        <v>53</v>
      </c>
      <c r="C16" s="2">
        <v>992</v>
      </c>
      <c r="D16" s="2" t="s">
        <v>10</v>
      </c>
      <c r="E16" s="2" t="s">
        <v>15</v>
      </c>
      <c r="F16" s="2" t="s">
        <v>88</v>
      </c>
      <c r="G16" s="2" t="s">
        <v>54</v>
      </c>
      <c r="H16" s="3">
        <v>860</v>
      </c>
    </row>
    <row r="17" spans="1:8" s="6" customFormat="1" ht="33" customHeight="1">
      <c r="A17" s="5"/>
      <c r="B17" s="1" t="s">
        <v>57</v>
      </c>
      <c r="C17" s="2" t="s">
        <v>9</v>
      </c>
      <c r="D17" s="2" t="s">
        <v>10</v>
      </c>
      <c r="E17" s="2" t="s">
        <v>11</v>
      </c>
      <c r="F17" s="2"/>
      <c r="G17" s="2"/>
      <c r="H17" s="3">
        <f>H18</f>
        <v>200</v>
      </c>
    </row>
    <row r="18" spans="1:8" s="6" customFormat="1" ht="33.75" customHeight="1">
      <c r="A18" s="5"/>
      <c r="B18" s="1" t="s">
        <v>52</v>
      </c>
      <c r="C18" s="2" t="s">
        <v>9</v>
      </c>
      <c r="D18" s="2" t="s">
        <v>10</v>
      </c>
      <c r="E18" s="2" t="s">
        <v>11</v>
      </c>
      <c r="F18" s="2" t="s">
        <v>89</v>
      </c>
      <c r="G18" s="1"/>
      <c r="H18" s="3">
        <f>H19+H20</f>
        <v>200</v>
      </c>
    </row>
    <row r="19" spans="1:8" s="6" customFormat="1" ht="63" customHeight="1">
      <c r="A19" s="5"/>
      <c r="B19" s="1" t="s">
        <v>53</v>
      </c>
      <c r="C19" s="2" t="s">
        <v>9</v>
      </c>
      <c r="D19" s="2" t="s">
        <v>10</v>
      </c>
      <c r="E19" s="2" t="s">
        <v>11</v>
      </c>
      <c r="F19" s="2" t="s">
        <v>89</v>
      </c>
      <c r="G19" s="2" t="s">
        <v>54</v>
      </c>
      <c r="H19" s="3">
        <v>189</v>
      </c>
    </row>
    <row r="20" spans="1:8" s="6" customFormat="1" ht="32.25" customHeight="1">
      <c r="A20" s="5"/>
      <c r="B20" s="1" t="s">
        <v>55</v>
      </c>
      <c r="C20" s="2" t="s">
        <v>9</v>
      </c>
      <c r="D20" s="2" t="s">
        <v>10</v>
      </c>
      <c r="E20" s="2" t="s">
        <v>11</v>
      </c>
      <c r="F20" s="2" t="s">
        <v>89</v>
      </c>
      <c r="G20" s="2" t="s">
        <v>56</v>
      </c>
      <c r="H20" s="3">
        <v>11</v>
      </c>
    </row>
    <row r="21" spans="1:8" s="6" customFormat="1" ht="30.75" customHeight="1">
      <c r="A21" s="5"/>
      <c r="B21" s="1" t="s">
        <v>60</v>
      </c>
      <c r="C21" s="2">
        <v>992</v>
      </c>
      <c r="D21" s="2" t="s">
        <v>10</v>
      </c>
      <c r="E21" s="2" t="s">
        <v>16</v>
      </c>
      <c r="F21" s="2"/>
      <c r="G21" s="2"/>
      <c r="H21" s="3">
        <f>H22+H26</f>
        <v>5980.1</v>
      </c>
    </row>
    <row r="22" spans="1:8" s="6" customFormat="1" ht="33" customHeight="1">
      <c r="A22" s="5"/>
      <c r="B22" s="1" t="s">
        <v>52</v>
      </c>
      <c r="C22" s="2">
        <v>992</v>
      </c>
      <c r="D22" s="2" t="s">
        <v>10</v>
      </c>
      <c r="E22" s="2" t="s">
        <v>16</v>
      </c>
      <c r="F22" s="2" t="s">
        <v>90</v>
      </c>
      <c r="G22" s="2"/>
      <c r="H22" s="3">
        <f>H23+H24+H25</f>
        <v>5972.5</v>
      </c>
    </row>
    <row r="23" spans="1:8" s="6" customFormat="1" ht="62.25" customHeight="1">
      <c r="A23" s="5"/>
      <c r="B23" s="1" t="s">
        <v>53</v>
      </c>
      <c r="C23" s="2">
        <v>992</v>
      </c>
      <c r="D23" s="2" t="s">
        <v>10</v>
      </c>
      <c r="E23" s="2" t="s">
        <v>16</v>
      </c>
      <c r="F23" s="2" t="s">
        <v>90</v>
      </c>
      <c r="G23" s="2" t="s">
        <v>54</v>
      </c>
      <c r="H23" s="3">
        <f>10+1325+4565</f>
        <v>5900</v>
      </c>
    </row>
    <row r="24" spans="1:8" s="6" customFormat="1" ht="33.75" customHeight="1">
      <c r="A24" s="5"/>
      <c r="B24" s="1" t="s">
        <v>55</v>
      </c>
      <c r="C24" s="2">
        <v>992</v>
      </c>
      <c r="D24" s="2" t="s">
        <v>10</v>
      </c>
      <c r="E24" s="2" t="s">
        <v>16</v>
      </c>
      <c r="F24" s="2" t="s">
        <v>90</v>
      </c>
      <c r="G24" s="2" t="s">
        <v>56</v>
      </c>
      <c r="H24" s="3">
        <f>20+35.7+6.8</f>
        <v>62.5</v>
      </c>
    </row>
    <row r="25" spans="1:8" s="6" customFormat="1" ht="15">
      <c r="A25" s="5"/>
      <c r="B25" s="1" t="s">
        <v>58</v>
      </c>
      <c r="C25" s="2">
        <v>992</v>
      </c>
      <c r="D25" s="2" t="s">
        <v>10</v>
      </c>
      <c r="E25" s="2" t="s">
        <v>16</v>
      </c>
      <c r="F25" s="2" t="s">
        <v>90</v>
      </c>
      <c r="G25" s="2" t="s">
        <v>59</v>
      </c>
      <c r="H25" s="3">
        <v>10</v>
      </c>
    </row>
    <row r="26" spans="1:8" s="6" customFormat="1" ht="30">
      <c r="A26" s="5"/>
      <c r="B26" s="1" t="s">
        <v>49</v>
      </c>
      <c r="C26" s="2">
        <v>992</v>
      </c>
      <c r="D26" s="2" t="s">
        <v>10</v>
      </c>
      <c r="E26" s="2" t="s">
        <v>16</v>
      </c>
      <c r="F26" s="2" t="s">
        <v>91</v>
      </c>
      <c r="G26" s="2"/>
      <c r="H26" s="3">
        <f>H27</f>
        <v>7.6</v>
      </c>
    </row>
    <row r="27" spans="1:8" s="6" customFormat="1" ht="33.75" customHeight="1">
      <c r="A27" s="5"/>
      <c r="B27" s="1" t="s">
        <v>55</v>
      </c>
      <c r="C27" s="2">
        <v>992</v>
      </c>
      <c r="D27" s="2" t="s">
        <v>10</v>
      </c>
      <c r="E27" s="2" t="s">
        <v>16</v>
      </c>
      <c r="F27" s="2" t="s">
        <v>91</v>
      </c>
      <c r="G27" s="2" t="s">
        <v>56</v>
      </c>
      <c r="H27" s="3">
        <v>7.6</v>
      </c>
    </row>
    <row r="28" spans="1:8" s="6" customFormat="1" ht="47.25" customHeight="1">
      <c r="A28" s="5"/>
      <c r="B28" s="1" t="s">
        <v>51</v>
      </c>
      <c r="C28" s="2">
        <v>992</v>
      </c>
      <c r="D28" s="2" t="s">
        <v>10</v>
      </c>
      <c r="E28" s="2" t="s">
        <v>26</v>
      </c>
      <c r="F28" s="2"/>
      <c r="G28" s="2"/>
      <c r="H28" s="3">
        <f>H29</f>
        <v>268.8</v>
      </c>
    </row>
    <row r="29" spans="1:8" s="6" customFormat="1" ht="24" customHeight="1">
      <c r="A29" s="5"/>
      <c r="B29" s="1" t="s">
        <v>77</v>
      </c>
      <c r="C29" s="2">
        <v>992</v>
      </c>
      <c r="D29" s="2" t="s">
        <v>10</v>
      </c>
      <c r="E29" s="2" t="s">
        <v>26</v>
      </c>
      <c r="F29" s="2" t="s">
        <v>92</v>
      </c>
      <c r="G29" s="2"/>
      <c r="H29" s="3">
        <f>H30</f>
        <v>268.8</v>
      </c>
    </row>
    <row r="30" spans="1:8" s="6" customFormat="1" ht="15.75" customHeight="1">
      <c r="A30" s="5"/>
      <c r="B30" s="1" t="s">
        <v>78</v>
      </c>
      <c r="C30" s="2">
        <v>992</v>
      </c>
      <c r="D30" s="2" t="s">
        <v>10</v>
      </c>
      <c r="E30" s="2" t="s">
        <v>26</v>
      </c>
      <c r="F30" s="2" t="s">
        <v>92</v>
      </c>
      <c r="G30" s="2" t="s">
        <v>61</v>
      </c>
      <c r="H30" s="3">
        <v>268.8</v>
      </c>
    </row>
    <row r="31" spans="1:8" s="6" customFormat="1" ht="19.5" customHeight="1">
      <c r="A31" s="5"/>
      <c r="B31" s="1" t="s">
        <v>19</v>
      </c>
      <c r="C31" s="2">
        <v>992</v>
      </c>
      <c r="D31" s="2" t="s">
        <v>10</v>
      </c>
      <c r="E31" s="2" t="s">
        <v>18</v>
      </c>
      <c r="F31" s="2"/>
      <c r="G31" s="2"/>
      <c r="H31" s="3">
        <f>H32</f>
        <v>300</v>
      </c>
    </row>
    <row r="32" spans="1:8" s="6" customFormat="1" ht="32.25" customHeight="1">
      <c r="A32" s="5"/>
      <c r="B32" s="1" t="s">
        <v>62</v>
      </c>
      <c r="C32" s="2">
        <v>992</v>
      </c>
      <c r="D32" s="2" t="s">
        <v>10</v>
      </c>
      <c r="E32" s="2" t="s">
        <v>18</v>
      </c>
      <c r="F32" s="2" t="s">
        <v>93</v>
      </c>
      <c r="G32" s="2"/>
      <c r="H32" s="3">
        <f>H33</f>
        <v>300</v>
      </c>
    </row>
    <row r="33" spans="1:8" s="6" customFormat="1" ht="17.25" customHeight="1">
      <c r="A33" s="5"/>
      <c r="B33" s="1" t="s">
        <v>58</v>
      </c>
      <c r="C33" s="2">
        <v>992</v>
      </c>
      <c r="D33" s="2" t="s">
        <v>10</v>
      </c>
      <c r="E33" s="2" t="s">
        <v>18</v>
      </c>
      <c r="F33" s="2" t="s">
        <v>93</v>
      </c>
      <c r="G33" s="2" t="s">
        <v>59</v>
      </c>
      <c r="H33" s="3">
        <v>300</v>
      </c>
    </row>
    <row r="34" spans="1:8" s="6" customFormat="1" ht="17.25" customHeight="1">
      <c r="A34" s="5"/>
      <c r="B34" s="1" t="s">
        <v>63</v>
      </c>
      <c r="C34" s="2">
        <v>992</v>
      </c>
      <c r="D34" s="2" t="s">
        <v>10</v>
      </c>
      <c r="E34" s="2" t="s">
        <v>46</v>
      </c>
      <c r="F34" s="2"/>
      <c r="G34" s="2"/>
      <c r="H34" s="3">
        <f>H35+H37+H39</f>
        <v>3450</v>
      </c>
    </row>
    <row r="35" spans="1:8" s="6" customFormat="1" ht="36" customHeight="1">
      <c r="A35" s="5"/>
      <c r="B35" s="1" t="s">
        <v>95</v>
      </c>
      <c r="C35" s="2">
        <v>992</v>
      </c>
      <c r="D35" s="2" t="s">
        <v>10</v>
      </c>
      <c r="E35" s="2" t="s">
        <v>46</v>
      </c>
      <c r="F35" s="2" t="s">
        <v>94</v>
      </c>
      <c r="G35" s="2"/>
      <c r="H35" s="3">
        <f>H36</f>
        <v>450</v>
      </c>
    </row>
    <row r="36" spans="1:8" s="6" customFormat="1" ht="30" customHeight="1">
      <c r="A36" s="5"/>
      <c r="B36" s="1" t="s">
        <v>55</v>
      </c>
      <c r="C36" s="2">
        <v>992</v>
      </c>
      <c r="D36" s="2" t="s">
        <v>10</v>
      </c>
      <c r="E36" s="2" t="s">
        <v>46</v>
      </c>
      <c r="F36" s="2" t="s">
        <v>94</v>
      </c>
      <c r="G36" s="2" t="s">
        <v>56</v>
      </c>
      <c r="H36" s="3">
        <v>450</v>
      </c>
    </row>
    <row r="37" spans="1:8" s="6" customFormat="1" ht="44.25" customHeight="1">
      <c r="A37" s="5"/>
      <c r="B37" s="1" t="s">
        <v>79</v>
      </c>
      <c r="C37" s="2">
        <v>992</v>
      </c>
      <c r="D37" s="2" t="s">
        <v>10</v>
      </c>
      <c r="E37" s="2" t="s">
        <v>46</v>
      </c>
      <c r="F37" s="2" t="s">
        <v>96</v>
      </c>
      <c r="G37" s="2"/>
      <c r="H37" s="3">
        <f>H38</f>
        <v>10</v>
      </c>
    </row>
    <row r="38" spans="1:8" s="6" customFormat="1" ht="30" customHeight="1">
      <c r="A38" s="5"/>
      <c r="B38" s="1" t="s">
        <v>55</v>
      </c>
      <c r="C38" s="2">
        <v>992</v>
      </c>
      <c r="D38" s="2" t="s">
        <v>10</v>
      </c>
      <c r="E38" s="2" t="s">
        <v>46</v>
      </c>
      <c r="F38" s="2" t="s">
        <v>96</v>
      </c>
      <c r="G38" s="2" t="s">
        <v>56</v>
      </c>
      <c r="H38" s="3">
        <v>10</v>
      </c>
    </row>
    <row r="39" spans="1:8" s="6" customFormat="1" ht="63" customHeight="1">
      <c r="A39" s="5"/>
      <c r="B39" s="1" t="s">
        <v>97</v>
      </c>
      <c r="C39" s="2">
        <v>992</v>
      </c>
      <c r="D39" s="2" t="s">
        <v>10</v>
      </c>
      <c r="E39" s="2" t="s">
        <v>46</v>
      </c>
      <c r="F39" s="2" t="s">
        <v>98</v>
      </c>
      <c r="G39" s="2"/>
      <c r="H39" s="3">
        <f>H40+H41+H42</f>
        <v>2990</v>
      </c>
    </row>
    <row r="40" spans="1:8" s="6" customFormat="1" ht="66.75" customHeight="1">
      <c r="A40" s="5"/>
      <c r="B40" s="1" t="s">
        <v>53</v>
      </c>
      <c r="C40" s="2">
        <v>992</v>
      </c>
      <c r="D40" s="2" t="s">
        <v>10</v>
      </c>
      <c r="E40" s="2" t="s">
        <v>46</v>
      </c>
      <c r="F40" s="2" t="s">
        <v>98</v>
      </c>
      <c r="G40" s="2" t="s">
        <v>54</v>
      </c>
      <c r="H40" s="3">
        <v>261</v>
      </c>
    </row>
    <row r="41" spans="1:8" s="6" customFormat="1" ht="32.25" customHeight="1">
      <c r="A41" s="5"/>
      <c r="B41" s="1" t="s">
        <v>55</v>
      </c>
      <c r="C41" s="2">
        <v>992</v>
      </c>
      <c r="D41" s="2" t="s">
        <v>10</v>
      </c>
      <c r="E41" s="2" t="s">
        <v>46</v>
      </c>
      <c r="F41" s="2" t="s">
        <v>98</v>
      </c>
      <c r="G41" s="2" t="s">
        <v>56</v>
      </c>
      <c r="H41" s="3">
        <v>2529</v>
      </c>
    </row>
    <row r="42" spans="1:8" s="6" customFormat="1" ht="15" customHeight="1">
      <c r="A42" s="5"/>
      <c r="B42" s="1" t="s">
        <v>58</v>
      </c>
      <c r="C42" s="2">
        <v>992</v>
      </c>
      <c r="D42" s="2" t="s">
        <v>10</v>
      </c>
      <c r="E42" s="2" t="s">
        <v>46</v>
      </c>
      <c r="F42" s="2" t="s">
        <v>98</v>
      </c>
      <c r="G42" s="2" t="s">
        <v>59</v>
      </c>
      <c r="H42" s="3">
        <v>200</v>
      </c>
    </row>
    <row r="43" spans="1:8" s="6" customFormat="1" ht="17.25" customHeight="1">
      <c r="A43" s="5">
        <v>2</v>
      </c>
      <c r="B43" s="1" t="s">
        <v>20</v>
      </c>
      <c r="C43" s="2">
        <v>992</v>
      </c>
      <c r="D43" s="2" t="s">
        <v>15</v>
      </c>
      <c r="E43" s="2" t="s">
        <v>13</v>
      </c>
      <c r="F43" s="9"/>
      <c r="G43" s="9"/>
      <c r="H43" s="3">
        <f>H44</f>
        <v>571.1999999999999</v>
      </c>
    </row>
    <row r="44" spans="1:8" s="6" customFormat="1" ht="18" customHeight="1">
      <c r="A44" s="5"/>
      <c r="B44" s="1" t="s">
        <v>64</v>
      </c>
      <c r="C44" s="2">
        <v>992</v>
      </c>
      <c r="D44" s="2" t="s">
        <v>15</v>
      </c>
      <c r="E44" s="2" t="s">
        <v>11</v>
      </c>
      <c r="F44" s="9"/>
      <c r="G44" s="9"/>
      <c r="H44" s="3">
        <f>H45</f>
        <v>571.1999999999999</v>
      </c>
    </row>
    <row r="45" spans="1:8" s="6" customFormat="1" ht="29.25" customHeight="1">
      <c r="A45" s="5"/>
      <c r="B45" s="1" t="s">
        <v>65</v>
      </c>
      <c r="C45" s="2">
        <v>992</v>
      </c>
      <c r="D45" s="2" t="s">
        <v>15</v>
      </c>
      <c r="E45" s="2" t="s">
        <v>11</v>
      </c>
      <c r="F45" s="2" t="s">
        <v>99</v>
      </c>
      <c r="G45" s="9"/>
      <c r="H45" s="3">
        <f>H46+H47</f>
        <v>571.1999999999999</v>
      </c>
    </row>
    <row r="46" spans="1:8" s="6" customFormat="1" ht="63.75" customHeight="1">
      <c r="A46" s="5"/>
      <c r="B46" s="1" t="s">
        <v>53</v>
      </c>
      <c r="C46" s="2">
        <v>992</v>
      </c>
      <c r="D46" s="2" t="s">
        <v>15</v>
      </c>
      <c r="E46" s="2" t="s">
        <v>11</v>
      </c>
      <c r="F46" s="2" t="s">
        <v>99</v>
      </c>
      <c r="G46" s="2">
        <v>100</v>
      </c>
      <c r="H46" s="3">
        <v>570.3</v>
      </c>
    </row>
    <row r="47" spans="1:8" s="6" customFormat="1" ht="32.25" customHeight="1">
      <c r="A47" s="5"/>
      <c r="B47" s="1" t="s">
        <v>55</v>
      </c>
      <c r="C47" s="2">
        <v>992</v>
      </c>
      <c r="D47" s="2" t="s">
        <v>15</v>
      </c>
      <c r="E47" s="2" t="s">
        <v>11</v>
      </c>
      <c r="F47" s="2" t="s">
        <v>99</v>
      </c>
      <c r="G47" s="2">
        <v>200</v>
      </c>
      <c r="H47" s="3">
        <v>0.9</v>
      </c>
    </row>
    <row r="48" spans="1:8" s="6" customFormat="1" ht="19.5" customHeight="1">
      <c r="A48" s="5">
        <v>3</v>
      </c>
      <c r="B48" s="1" t="s">
        <v>21</v>
      </c>
      <c r="C48" s="2">
        <v>992</v>
      </c>
      <c r="D48" s="2" t="s">
        <v>11</v>
      </c>
      <c r="E48" s="2" t="s">
        <v>13</v>
      </c>
      <c r="F48" s="9"/>
      <c r="G48" s="2"/>
      <c r="H48" s="3">
        <f>H49+H52</f>
        <v>75</v>
      </c>
    </row>
    <row r="49" spans="1:8" s="6" customFormat="1" ht="48.75" customHeight="1">
      <c r="A49" s="5"/>
      <c r="B49" s="1" t="s">
        <v>66</v>
      </c>
      <c r="C49" s="2">
        <v>992</v>
      </c>
      <c r="D49" s="2" t="s">
        <v>11</v>
      </c>
      <c r="E49" s="2" t="s">
        <v>22</v>
      </c>
      <c r="F49" s="9"/>
      <c r="G49" s="2"/>
      <c r="H49" s="3">
        <f>H50</f>
        <v>40</v>
      </c>
    </row>
    <row r="50" spans="1:8" s="6" customFormat="1" ht="45.75" customHeight="1">
      <c r="A50" s="5"/>
      <c r="B50" s="1" t="s">
        <v>67</v>
      </c>
      <c r="C50" s="2">
        <v>992</v>
      </c>
      <c r="D50" s="2" t="s">
        <v>11</v>
      </c>
      <c r="E50" s="2" t="s">
        <v>22</v>
      </c>
      <c r="F50" s="2" t="s">
        <v>100</v>
      </c>
      <c r="G50" s="2"/>
      <c r="H50" s="3">
        <f>H51</f>
        <v>40</v>
      </c>
    </row>
    <row r="51" spans="1:8" s="6" customFormat="1" ht="30" customHeight="1">
      <c r="A51" s="5"/>
      <c r="B51" s="1" t="s">
        <v>55</v>
      </c>
      <c r="C51" s="2">
        <v>992</v>
      </c>
      <c r="D51" s="2" t="s">
        <v>11</v>
      </c>
      <c r="E51" s="2" t="s">
        <v>22</v>
      </c>
      <c r="F51" s="2" t="s">
        <v>100</v>
      </c>
      <c r="G51" s="2" t="s">
        <v>56</v>
      </c>
      <c r="H51" s="3">
        <v>40</v>
      </c>
    </row>
    <row r="52" spans="1:8" s="27" customFormat="1" ht="17.25" customHeight="1">
      <c r="A52" s="5"/>
      <c r="B52" s="1" t="s">
        <v>23</v>
      </c>
      <c r="C52" s="2">
        <v>992</v>
      </c>
      <c r="D52" s="2" t="s">
        <v>11</v>
      </c>
      <c r="E52" s="2" t="s">
        <v>24</v>
      </c>
      <c r="F52" s="2"/>
      <c r="G52" s="2"/>
      <c r="H52" s="3">
        <f>H53</f>
        <v>35</v>
      </c>
    </row>
    <row r="53" spans="1:8" s="6" customFormat="1" ht="17.25" customHeight="1">
      <c r="A53" s="5"/>
      <c r="B53" s="1" t="s">
        <v>68</v>
      </c>
      <c r="C53" s="2">
        <v>992</v>
      </c>
      <c r="D53" s="2" t="s">
        <v>11</v>
      </c>
      <c r="E53" s="2" t="s">
        <v>24</v>
      </c>
      <c r="F53" s="2" t="s">
        <v>101</v>
      </c>
      <c r="G53" s="2"/>
      <c r="H53" s="3">
        <f>H54</f>
        <v>35</v>
      </c>
    </row>
    <row r="54" spans="1:8" s="6" customFormat="1" ht="33.75" customHeight="1">
      <c r="A54" s="5"/>
      <c r="B54" s="1" t="s">
        <v>55</v>
      </c>
      <c r="C54" s="2">
        <v>992</v>
      </c>
      <c r="D54" s="2" t="s">
        <v>11</v>
      </c>
      <c r="E54" s="2" t="s">
        <v>24</v>
      </c>
      <c r="F54" s="2" t="s">
        <v>101</v>
      </c>
      <c r="G54" s="2">
        <v>200</v>
      </c>
      <c r="H54" s="3">
        <v>35</v>
      </c>
    </row>
    <row r="55" spans="1:8" s="6" customFormat="1" ht="15.75" customHeight="1">
      <c r="A55" s="5">
        <v>4</v>
      </c>
      <c r="B55" s="7" t="s">
        <v>25</v>
      </c>
      <c r="C55" s="2">
        <v>992</v>
      </c>
      <c r="D55" s="2" t="s">
        <v>16</v>
      </c>
      <c r="E55" s="2" t="s">
        <v>13</v>
      </c>
      <c r="F55" s="2"/>
      <c r="G55" s="2"/>
      <c r="H55" s="3">
        <f>H56+H59</f>
        <v>5458.5</v>
      </c>
    </row>
    <row r="56" spans="1:8" s="6" customFormat="1" ht="15.75" customHeight="1">
      <c r="A56" s="5"/>
      <c r="B56" s="1" t="s">
        <v>44</v>
      </c>
      <c r="C56" s="2">
        <v>992</v>
      </c>
      <c r="D56" s="2" t="s">
        <v>16</v>
      </c>
      <c r="E56" s="2" t="s">
        <v>27</v>
      </c>
      <c r="F56" s="2"/>
      <c r="G56" s="2"/>
      <c r="H56" s="3">
        <f>H57</f>
        <v>30</v>
      </c>
    </row>
    <row r="57" spans="1:8" s="6" customFormat="1" ht="31.5" customHeight="1">
      <c r="A57" s="5"/>
      <c r="B57" s="1" t="s">
        <v>69</v>
      </c>
      <c r="C57" s="2">
        <v>992</v>
      </c>
      <c r="D57" s="2" t="s">
        <v>16</v>
      </c>
      <c r="E57" s="2" t="s">
        <v>27</v>
      </c>
      <c r="F57" s="2" t="s">
        <v>102</v>
      </c>
      <c r="G57" s="2"/>
      <c r="H57" s="3">
        <f>H58</f>
        <v>30</v>
      </c>
    </row>
    <row r="58" spans="1:8" s="6" customFormat="1" ht="36" customHeight="1">
      <c r="A58" s="5"/>
      <c r="B58" s="1" t="s">
        <v>55</v>
      </c>
      <c r="C58" s="2">
        <v>992</v>
      </c>
      <c r="D58" s="2" t="s">
        <v>16</v>
      </c>
      <c r="E58" s="2" t="s">
        <v>27</v>
      </c>
      <c r="F58" s="2" t="s">
        <v>102</v>
      </c>
      <c r="G58" s="2" t="s">
        <v>56</v>
      </c>
      <c r="H58" s="3">
        <v>30</v>
      </c>
    </row>
    <row r="59" spans="1:8" s="6" customFormat="1" ht="18" customHeight="1">
      <c r="A59" s="5"/>
      <c r="B59" s="1" t="s">
        <v>70</v>
      </c>
      <c r="C59" s="2">
        <v>992</v>
      </c>
      <c r="D59" s="2" t="s">
        <v>16</v>
      </c>
      <c r="E59" s="2" t="s">
        <v>22</v>
      </c>
      <c r="F59" s="2"/>
      <c r="G59" s="2"/>
      <c r="H59" s="3">
        <f>H60</f>
        <v>5428.5</v>
      </c>
    </row>
    <row r="60" spans="1:8" s="6" customFormat="1" ht="48.75" customHeight="1">
      <c r="A60" s="5"/>
      <c r="B60" s="1" t="s">
        <v>103</v>
      </c>
      <c r="C60" s="2">
        <v>992</v>
      </c>
      <c r="D60" s="2" t="s">
        <v>16</v>
      </c>
      <c r="E60" s="2" t="s">
        <v>22</v>
      </c>
      <c r="F60" s="2" t="s">
        <v>104</v>
      </c>
      <c r="G60" s="2"/>
      <c r="H60" s="3">
        <f>H61</f>
        <v>5428.5</v>
      </c>
    </row>
    <row r="61" spans="1:8" s="6" customFormat="1" ht="32.25" customHeight="1">
      <c r="A61" s="5"/>
      <c r="B61" s="1" t="s">
        <v>55</v>
      </c>
      <c r="C61" s="2">
        <v>992</v>
      </c>
      <c r="D61" s="2" t="s">
        <v>16</v>
      </c>
      <c r="E61" s="2" t="s">
        <v>22</v>
      </c>
      <c r="F61" s="2" t="s">
        <v>104</v>
      </c>
      <c r="G61" s="2" t="s">
        <v>56</v>
      </c>
      <c r="H61" s="3">
        <v>5428.5</v>
      </c>
    </row>
    <row r="62" spans="1:8" s="6" customFormat="1" ht="18" customHeight="1">
      <c r="A62" s="5">
        <v>5</v>
      </c>
      <c r="B62" s="1" t="s">
        <v>45</v>
      </c>
      <c r="C62" s="2">
        <v>992</v>
      </c>
      <c r="D62" s="2" t="s">
        <v>27</v>
      </c>
      <c r="E62" s="2" t="s">
        <v>13</v>
      </c>
      <c r="F62" s="2"/>
      <c r="G62" s="2"/>
      <c r="H62" s="3">
        <f>H63+H66+H69</f>
        <v>7422.5</v>
      </c>
    </row>
    <row r="63" spans="1:8" s="6" customFormat="1" ht="15.75" customHeight="1">
      <c r="A63" s="5"/>
      <c r="B63" s="4" t="s">
        <v>50</v>
      </c>
      <c r="C63" s="2">
        <v>992</v>
      </c>
      <c r="D63" s="2" t="s">
        <v>27</v>
      </c>
      <c r="E63" s="2" t="s">
        <v>10</v>
      </c>
      <c r="F63" s="2"/>
      <c r="G63" s="2"/>
      <c r="H63" s="3">
        <f>H64</f>
        <v>200</v>
      </c>
    </row>
    <row r="64" spans="1:8" s="6" customFormat="1" ht="16.5" customHeight="1">
      <c r="A64" s="5"/>
      <c r="B64" s="1" t="s">
        <v>71</v>
      </c>
      <c r="C64" s="2">
        <v>992</v>
      </c>
      <c r="D64" s="2" t="s">
        <v>27</v>
      </c>
      <c r="E64" s="2" t="s">
        <v>10</v>
      </c>
      <c r="F64" s="2" t="s">
        <v>105</v>
      </c>
      <c r="G64" s="2"/>
      <c r="H64" s="3">
        <f>H65</f>
        <v>200</v>
      </c>
    </row>
    <row r="65" spans="1:8" s="6" customFormat="1" ht="31.5" customHeight="1">
      <c r="A65" s="5"/>
      <c r="B65" s="1" t="s">
        <v>55</v>
      </c>
      <c r="C65" s="2">
        <v>992</v>
      </c>
      <c r="D65" s="2" t="s">
        <v>27</v>
      </c>
      <c r="E65" s="2" t="s">
        <v>10</v>
      </c>
      <c r="F65" s="2" t="s">
        <v>105</v>
      </c>
      <c r="G65" s="2" t="s">
        <v>56</v>
      </c>
      <c r="H65" s="3">
        <v>200</v>
      </c>
    </row>
    <row r="66" spans="1:8" s="6" customFormat="1" ht="16.5" customHeight="1">
      <c r="A66" s="5"/>
      <c r="B66" s="1" t="s">
        <v>28</v>
      </c>
      <c r="C66" s="2">
        <v>992</v>
      </c>
      <c r="D66" s="2" t="s">
        <v>27</v>
      </c>
      <c r="E66" s="2" t="s">
        <v>15</v>
      </c>
      <c r="F66" s="2"/>
      <c r="G66" s="2"/>
      <c r="H66" s="3">
        <f>H67</f>
        <v>550</v>
      </c>
    </row>
    <row r="67" spans="1:8" s="6" customFormat="1" ht="18.75" customHeight="1">
      <c r="A67" s="5"/>
      <c r="B67" s="1" t="s">
        <v>72</v>
      </c>
      <c r="C67" s="2">
        <v>992</v>
      </c>
      <c r="D67" s="2" t="s">
        <v>27</v>
      </c>
      <c r="E67" s="2" t="s">
        <v>15</v>
      </c>
      <c r="F67" s="2" t="s">
        <v>106</v>
      </c>
      <c r="G67" s="2"/>
      <c r="H67" s="3">
        <f>H68</f>
        <v>550</v>
      </c>
    </row>
    <row r="68" spans="1:8" s="6" customFormat="1" ht="31.5" customHeight="1">
      <c r="A68" s="5"/>
      <c r="B68" s="1" t="s">
        <v>55</v>
      </c>
      <c r="C68" s="2">
        <v>992</v>
      </c>
      <c r="D68" s="2" t="s">
        <v>27</v>
      </c>
      <c r="E68" s="2" t="s">
        <v>15</v>
      </c>
      <c r="F68" s="2" t="s">
        <v>106</v>
      </c>
      <c r="G68" s="2" t="s">
        <v>56</v>
      </c>
      <c r="H68" s="3">
        <v>550</v>
      </c>
    </row>
    <row r="69" spans="1:8" s="6" customFormat="1" ht="15.75" customHeight="1">
      <c r="A69" s="5"/>
      <c r="B69" s="1" t="s">
        <v>29</v>
      </c>
      <c r="C69" s="2">
        <v>992</v>
      </c>
      <c r="D69" s="2" t="s">
        <v>27</v>
      </c>
      <c r="E69" s="2" t="s">
        <v>11</v>
      </c>
      <c r="F69" s="2"/>
      <c r="G69" s="2"/>
      <c r="H69" s="3">
        <f>H70+H72+H74+H76</f>
        <v>6672.5</v>
      </c>
    </row>
    <row r="70" spans="1:8" s="6" customFormat="1" ht="16.5" customHeight="1">
      <c r="A70" s="5"/>
      <c r="B70" s="1" t="s">
        <v>30</v>
      </c>
      <c r="C70" s="2">
        <v>992</v>
      </c>
      <c r="D70" s="2" t="s">
        <v>27</v>
      </c>
      <c r="E70" s="2" t="s">
        <v>11</v>
      </c>
      <c r="F70" s="2" t="s">
        <v>107</v>
      </c>
      <c r="G70" s="2"/>
      <c r="H70" s="3">
        <f>H71</f>
        <v>2912.5</v>
      </c>
    </row>
    <row r="71" spans="1:8" s="6" customFormat="1" ht="31.5" customHeight="1">
      <c r="A71" s="5"/>
      <c r="B71" s="1" t="s">
        <v>55</v>
      </c>
      <c r="C71" s="2">
        <v>992</v>
      </c>
      <c r="D71" s="2" t="s">
        <v>27</v>
      </c>
      <c r="E71" s="2" t="s">
        <v>11</v>
      </c>
      <c r="F71" s="2" t="s">
        <v>107</v>
      </c>
      <c r="G71" s="2" t="s">
        <v>56</v>
      </c>
      <c r="H71" s="3">
        <f>500+1012.5+1400</f>
        <v>2912.5</v>
      </c>
    </row>
    <row r="72" spans="1:8" s="6" customFormat="1" ht="18.75" customHeight="1">
      <c r="A72" s="5"/>
      <c r="B72" s="1" t="s">
        <v>31</v>
      </c>
      <c r="C72" s="2">
        <v>992</v>
      </c>
      <c r="D72" s="2" t="s">
        <v>27</v>
      </c>
      <c r="E72" s="2" t="s">
        <v>11</v>
      </c>
      <c r="F72" s="2" t="s">
        <v>108</v>
      </c>
      <c r="G72" s="2"/>
      <c r="H72" s="3">
        <f>H73</f>
        <v>1000</v>
      </c>
    </row>
    <row r="73" spans="1:8" s="6" customFormat="1" ht="36" customHeight="1">
      <c r="A73" s="5"/>
      <c r="B73" s="1" t="s">
        <v>55</v>
      </c>
      <c r="C73" s="2">
        <v>992</v>
      </c>
      <c r="D73" s="2" t="s">
        <v>27</v>
      </c>
      <c r="E73" s="2" t="s">
        <v>11</v>
      </c>
      <c r="F73" s="2" t="s">
        <v>108</v>
      </c>
      <c r="G73" s="2" t="s">
        <v>56</v>
      </c>
      <c r="H73" s="3">
        <v>1000</v>
      </c>
    </row>
    <row r="74" spans="1:8" s="6" customFormat="1" ht="18.75" customHeight="1">
      <c r="A74" s="5"/>
      <c r="B74" s="1" t="s">
        <v>73</v>
      </c>
      <c r="C74" s="2">
        <v>992</v>
      </c>
      <c r="D74" s="2" t="s">
        <v>27</v>
      </c>
      <c r="E74" s="2" t="s">
        <v>11</v>
      </c>
      <c r="F74" s="2" t="s">
        <v>109</v>
      </c>
      <c r="G74" s="2"/>
      <c r="H74" s="3">
        <f>H75</f>
        <v>460</v>
      </c>
    </row>
    <row r="75" spans="1:8" s="6" customFormat="1" ht="33" customHeight="1">
      <c r="A75" s="5"/>
      <c r="B75" s="1" t="s">
        <v>55</v>
      </c>
      <c r="C75" s="2">
        <v>992</v>
      </c>
      <c r="D75" s="2" t="s">
        <v>27</v>
      </c>
      <c r="E75" s="2" t="s">
        <v>11</v>
      </c>
      <c r="F75" s="2" t="s">
        <v>109</v>
      </c>
      <c r="G75" s="2" t="s">
        <v>56</v>
      </c>
      <c r="H75" s="3">
        <v>460</v>
      </c>
    </row>
    <row r="76" spans="1:8" s="6" customFormat="1" ht="18" customHeight="1">
      <c r="A76" s="5"/>
      <c r="B76" s="1" t="s">
        <v>32</v>
      </c>
      <c r="C76" s="2">
        <v>992</v>
      </c>
      <c r="D76" s="2" t="s">
        <v>27</v>
      </c>
      <c r="E76" s="2" t="s">
        <v>11</v>
      </c>
      <c r="F76" s="2" t="s">
        <v>110</v>
      </c>
      <c r="G76" s="2"/>
      <c r="H76" s="3">
        <f>H77</f>
        <v>2300</v>
      </c>
    </row>
    <row r="77" spans="1:8" s="6" customFormat="1" ht="30">
      <c r="A77" s="5"/>
      <c r="B77" s="1" t="s">
        <v>55</v>
      </c>
      <c r="C77" s="2">
        <v>992</v>
      </c>
      <c r="D77" s="2" t="s">
        <v>27</v>
      </c>
      <c r="E77" s="2" t="s">
        <v>11</v>
      </c>
      <c r="F77" s="2" t="s">
        <v>110</v>
      </c>
      <c r="G77" s="2" t="s">
        <v>56</v>
      </c>
      <c r="H77" s="3">
        <v>2300</v>
      </c>
    </row>
    <row r="78" spans="1:8" s="6" customFormat="1" ht="15">
      <c r="A78" s="5">
        <v>6</v>
      </c>
      <c r="B78" s="1" t="s">
        <v>33</v>
      </c>
      <c r="C78" s="2">
        <v>992</v>
      </c>
      <c r="D78" s="2" t="s">
        <v>17</v>
      </c>
      <c r="E78" s="2" t="s">
        <v>13</v>
      </c>
      <c r="F78" s="2"/>
      <c r="G78" s="2"/>
      <c r="H78" s="3">
        <f>H79</f>
        <v>170</v>
      </c>
    </row>
    <row r="79" spans="1:8" s="6" customFormat="1" ht="15">
      <c r="A79" s="5"/>
      <c r="B79" s="1" t="s">
        <v>34</v>
      </c>
      <c r="C79" s="2">
        <v>992</v>
      </c>
      <c r="D79" s="2" t="s">
        <v>17</v>
      </c>
      <c r="E79" s="2" t="s">
        <v>17</v>
      </c>
      <c r="F79" s="2"/>
      <c r="G79" s="2"/>
      <c r="H79" s="3">
        <f>H80</f>
        <v>170</v>
      </c>
    </row>
    <row r="80" spans="1:8" s="6" customFormat="1" ht="45">
      <c r="A80" s="5"/>
      <c r="B80" s="1" t="s">
        <v>111</v>
      </c>
      <c r="C80" s="2">
        <v>992</v>
      </c>
      <c r="D80" s="2" t="s">
        <v>17</v>
      </c>
      <c r="E80" s="2" t="s">
        <v>17</v>
      </c>
      <c r="F80" s="2" t="s">
        <v>122</v>
      </c>
      <c r="G80" s="2"/>
      <c r="H80" s="3">
        <f>H81</f>
        <v>170</v>
      </c>
    </row>
    <row r="81" spans="1:8" s="6" customFormat="1" ht="30">
      <c r="A81" s="5"/>
      <c r="B81" s="1" t="s">
        <v>55</v>
      </c>
      <c r="C81" s="2">
        <v>992</v>
      </c>
      <c r="D81" s="2" t="s">
        <v>17</v>
      </c>
      <c r="E81" s="2" t="s">
        <v>17</v>
      </c>
      <c r="F81" s="2" t="s">
        <v>122</v>
      </c>
      <c r="G81" s="2" t="s">
        <v>56</v>
      </c>
      <c r="H81" s="3">
        <v>170</v>
      </c>
    </row>
    <row r="82" spans="1:8" s="6" customFormat="1" ht="15">
      <c r="A82" s="5">
        <v>7</v>
      </c>
      <c r="B82" s="1" t="s">
        <v>80</v>
      </c>
      <c r="C82" s="2">
        <v>992</v>
      </c>
      <c r="D82" s="2" t="s">
        <v>35</v>
      </c>
      <c r="E82" s="2" t="s">
        <v>13</v>
      </c>
      <c r="F82" s="2"/>
      <c r="G82" s="2"/>
      <c r="H82" s="3">
        <f>H83+H100</f>
        <v>12695</v>
      </c>
    </row>
    <row r="83" spans="1:8" s="6" customFormat="1" ht="15">
      <c r="A83" s="5"/>
      <c r="B83" s="1" t="s">
        <v>36</v>
      </c>
      <c r="C83" s="2">
        <v>992</v>
      </c>
      <c r="D83" s="2" t="s">
        <v>35</v>
      </c>
      <c r="E83" s="2" t="s">
        <v>10</v>
      </c>
      <c r="F83" s="2"/>
      <c r="G83" s="2"/>
      <c r="H83" s="3">
        <f>H84</f>
        <v>12495</v>
      </c>
    </row>
    <row r="84" spans="1:8" s="6" customFormat="1" ht="51" customHeight="1">
      <c r="A84" s="5"/>
      <c r="B84" s="1" t="s">
        <v>112</v>
      </c>
      <c r="C84" s="2">
        <v>992</v>
      </c>
      <c r="D84" s="2" t="s">
        <v>35</v>
      </c>
      <c r="E84" s="2" t="s">
        <v>10</v>
      </c>
      <c r="F84" s="2" t="s">
        <v>113</v>
      </c>
      <c r="G84" s="2"/>
      <c r="H84" s="3">
        <f>H89+H95+H93+H85</f>
        <v>12495</v>
      </c>
    </row>
    <row r="85" spans="1:8" s="6" customFormat="1" ht="31.5" customHeight="1">
      <c r="A85" s="5"/>
      <c r="B85" s="7" t="s">
        <v>114</v>
      </c>
      <c r="C85" s="2">
        <v>992</v>
      </c>
      <c r="D85" s="2" t="s">
        <v>35</v>
      </c>
      <c r="E85" s="2" t="s">
        <v>10</v>
      </c>
      <c r="F85" s="2" t="s">
        <v>123</v>
      </c>
      <c r="G85" s="2"/>
      <c r="H85" s="3">
        <f>H86+H87+H88</f>
        <v>7095</v>
      </c>
    </row>
    <row r="86" spans="1:8" s="6" customFormat="1" ht="67.5" customHeight="1">
      <c r="A86" s="5"/>
      <c r="B86" s="7" t="s">
        <v>53</v>
      </c>
      <c r="C86" s="2">
        <v>992</v>
      </c>
      <c r="D86" s="2" t="s">
        <v>35</v>
      </c>
      <c r="E86" s="2" t="s">
        <v>10</v>
      </c>
      <c r="F86" s="2" t="s">
        <v>123</v>
      </c>
      <c r="G86" s="2" t="s">
        <v>54</v>
      </c>
      <c r="H86" s="3">
        <f>3850+1170+15+31</f>
        <v>5066</v>
      </c>
    </row>
    <row r="87" spans="1:8" s="6" customFormat="1" ht="36" customHeight="1">
      <c r="A87" s="5"/>
      <c r="B87" s="7" t="s">
        <v>55</v>
      </c>
      <c r="C87" s="2">
        <v>992</v>
      </c>
      <c r="D87" s="2" t="s">
        <v>35</v>
      </c>
      <c r="E87" s="2" t="s">
        <v>10</v>
      </c>
      <c r="F87" s="2" t="s">
        <v>123</v>
      </c>
      <c r="G87" s="2" t="s">
        <v>56</v>
      </c>
      <c r="H87" s="3">
        <v>1829</v>
      </c>
    </row>
    <row r="88" spans="1:8" s="6" customFormat="1" ht="21" customHeight="1">
      <c r="A88" s="5"/>
      <c r="B88" s="7" t="s">
        <v>58</v>
      </c>
      <c r="C88" s="2">
        <v>992</v>
      </c>
      <c r="D88" s="2" t="s">
        <v>35</v>
      </c>
      <c r="E88" s="2" t="s">
        <v>10</v>
      </c>
      <c r="F88" s="2" t="s">
        <v>123</v>
      </c>
      <c r="G88" s="2" t="s">
        <v>59</v>
      </c>
      <c r="H88" s="3">
        <v>200</v>
      </c>
    </row>
    <row r="89" spans="1:8" s="6" customFormat="1" ht="45">
      <c r="A89" s="5"/>
      <c r="B89" s="7" t="s">
        <v>115</v>
      </c>
      <c r="C89" s="2">
        <v>992</v>
      </c>
      <c r="D89" s="2" t="s">
        <v>35</v>
      </c>
      <c r="E89" s="2" t="s">
        <v>10</v>
      </c>
      <c r="F89" s="2" t="s">
        <v>124</v>
      </c>
      <c r="G89" s="2"/>
      <c r="H89" s="3">
        <f>H90+H91+H92</f>
        <v>2870</v>
      </c>
    </row>
    <row r="90" spans="1:8" s="6" customFormat="1" ht="69" customHeight="1">
      <c r="A90" s="5"/>
      <c r="B90" s="7" t="s">
        <v>53</v>
      </c>
      <c r="C90" s="2">
        <v>992</v>
      </c>
      <c r="D90" s="2" t="s">
        <v>35</v>
      </c>
      <c r="E90" s="2" t="s">
        <v>10</v>
      </c>
      <c r="F90" s="2" t="s">
        <v>124</v>
      </c>
      <c r="G90" s="2" t="s">
        <v>54</v>
      </c>
      <c r="H90" s="3">
        <f>1650+496+41</f>
        <v>2187</v>
      </c>
    </row>
    <row r="91" spans="1:8" s="6" customFormat="1" ht="30">
      <c r="A91" s="5"/>
      <c r="B91" s="7" t="s">
        <v>55</v>
      </c>
      <c r="C91" s="2">
        <v>992</v>
      </c>
      <c r="D91" s="2" t="s">
        <v>35</v>
      </c>
      <c r="E91" s="2" t="s">
        <v>10</v>
      </c>
      <c r="F91" s="2" t="s">
        <v>124</v>
      </c>
      <c r="G91" s="2" t="s">
        <v>56</v>
      </c>
      <c r="H91" s="3">
        <v>613</v>
      </c>
    </row>
    <row r="92" spans="1:8" s="6" customFormat="1" ht="15">
      <c r="A92" s="5"/>
      <c r="B92" s="1" t="s">
        <v>58</v>
      </c>
      <c r="C92" s="2">
        <v>992</v>
      </c>
      <c r="D92" s="2" t="s">
        <v>35</v>
      </c>
      <c r="E92" s="2" t="s">
        <v>10</v>
      </c>
      <c r="F92" s="2" t="s">
        <v>124</v>
      </c>
      <c r="G92" s="2" t="s">
        <v>59</v>
      </c>
      <c r="H92" s="3">
        <f>38+5+27</f>
        <v>70</v>
      </c>
    </row>
    <row r="93" spans="1:8" s="6" customFormat="1" ht="45">
      <c r="A93" s="5"/>
      <c r="B93" s="7" t="s">
        <v>116</v>
      </c>
      <c r="C93" s="2">
        <v>992</v>
      </c>
      <c r="D93" s="2" t="s">
        <v>35</v>
      </c>
      <c r="E93" s="2" t="s">
        <v>10</v>
      </c>
      <c r="F93" s="2" t="s">
        <v>125</v>
      </c>
      <c r="G93" s="2"/>
      <c r="H93" s="3">
        <f>H94</f>
        <v>1930</v>
      </c>
    </row>
    <row r="94" spans="1:8" s="6" customFormat="1" ht="30">
      <c r="A94" s="5"/>
      <c r="B94" s="7" t="s">
        <v>81</v>
      </c>
      <c r="C94" s="2">
        <v>992</v>
      </c>
      <c r="D94" s="2" t="s">
        <v>35</v>
      </c>
      <c r="E94" s="2" t="s">
        <v>10</v>
      </c>
      <c r="F94" s="2" t="s">
        <v>125</v>
      </c>
      <c r="G94" s="2" t="s">
        <v>74</v>
      </c>
      <c r="H94" s="3">
        <v>1930</v>
      </c>
    </row>
    <row r="95" spans="1:8" s="6" customFormat="1" ht="45">
      <c r="A95" s="5"/>
      <c r="B95" s="7" t="s">
        <v>117</v>
      </c>
      <c r="C95" s="2">
        <v>992</v>
      </c>
      <c r="D95" s="2" t="s">
        <v>35</v>
      </c>
      <c r="E95" s="2" t="s">
        <v>10</v>
      </c>
      <c r="F95" s="2" t="s">
        <v>126</v>
      </c>
      <c r="G95" s="2"/>
      <c r="H95" s="3">
        <f>H96+H98</f>
        <v>600</v>
      </c>
    </row>
    <row r="96" spans="1:8" s="6" customFormat="1" ht="30">
      <c r="A96" s="5"/>
      <c r="B96" s="7" t="s">
        <v>118</v>
      </c>
      <c r="C96" s="2">
        <v>992</v>
      </c>
      <c r="D96" s="2" t="s">
        <v>35</v>
      </c>
      <c r="E96" s="2" t="s">
        <v>10</v>
      </c>
      <c r="F96" s="2" t="s">
        <v>127</v>
      </c>
      <c r="G96" s="2"/>
      <c r="H96" s="3">
        <f>H97</f>
        <v>120</v>
      </c>
    </row>
    <row r="97" spans="1:8" s="6" customFormat="1" ht="66.75" customHeight="1">
      <c r="A97" s="5"/>
      <c r="B97" s="7" t="s">
        <v>53</v>
      </c>
      <c r="C97" s="2">
        <v>992</v>
      </c>
      <c r="D97" s="2" t="s">
        <v>35</v>
      </c>
      <c r="E97" s="2" t="s">
        <v>10</v>
      </c>
      <c r="F97" s="2" t="s">
        <v>127</v>
      </c>
      <c r="G97" s="2" t="s">
        <v>54</v>
      </c>
      <c r="H97" s="3">
        <v>120</v>
      </c>
    </row>
    <row r="98" spans="1:8" s="6" customFormat="1" ht="65.25" customHeight="1">
      <c r="A98" s="5"/>
      <c r="B98" s="7" t="s">
        <v>119</v>
      </c>
      <c r="C98" s="2" t="s">
        <v>83</v>
      </c>
      <c r="D98" s="2" t="s">
        <v>35</v>
      </c>
      <c r="E98" s="2" t="s">
        <v>10</v>
      </c>
      <c r="F98" s="2" t="s">
        <v>128</v>
      </c>
      <c r="G98" s="2"/>
      <c r="H98" s="3">
        <f>H99</f>
        <v>480</v>
      </c>
    </row>
    <row r="99" spans="1:8" s="6" customFormat="1" ht="30">
      <c r="A99" s="5"/>
      <c r="B99" s="7" t="s">
        <v>55</v>
      </c>
      <c r="C99" s="2">
        <v>992</v>
      </c>
      <c r="D99" s="2" t="s">
        <v>35</v>
      </c>
      <c r="E99" s="2" t="s">
        <v>10</v>
      </c>
      <c r="F99" s="2" t="s">
        <v>128</v>
      </c>
      <c r="G99" s="2" t="s">
        <v>56</v>
      </c>
      <c r="H99" s="3">
        <v>480</v>
      </c>
    </row>
    <row r="100" spans="1:8" s="6" customFormat="1" ht="23.25" customHeight="1">
      <c r="A100" s="5"/>
      <c r="B100" s="1" t="s">
        <v>75</v>
      </c>
      <c r="C100" s="2">
        <v>992</v>
      </c>
      <c r="D100" s="2" t="s">
        <v>35</v>
      </c>
      <c r="E100" s="2" t="s">
        <v>16</v>
      </c>
      <c r="F100" s="2"/>
      <c r="G100" s="2"/>
      <c r="H100" s="3">
        <f>H101</f>
        <v>200</v>
      </c>
    </row>
    <row r="101" spans="1:8" s="6" customFormat="1" ht="90" customHeight="1">
      <c r="A101" s="5"/>
      <c r="B101" s="1" t="s">
        <v>129</v>
      </c>
      <c r="C101" s="2">
        <v>992</v>
      </c>
      <c r="D101" s="2" t="s">
        <v>35</v>
      </c>
      <c r="E101" s="2" t="s">
        <v>16</v>
      </c>
      <c r="F101" s="2" t="s">
        <v>130</v>
      </c>
      <c r="G101" s="2"/>
      <c r="H101" s="3">
        <f>H102</f>
        <v>200</v>
      </c>
    </row>
    <row r="102" spans="1:8" s="6" customFormat="1" ht="32.25" customHeight="1">
      <c r="A102" s="5"/>
      <c r="B102" s="1" t="s">
        <v>55</v>
      </c>
      <c r="C102" s="2">
        <v>992</v>
      </c>
      <c r="D102" s="2" t="s">
        <v>35</v>
      </c>
      <c r="E102" s="2" t="s">
        <v>16</v>
      </c>
      <c r="F102" s="2" t="s">
        <v>130</v>
      </c>
      <c r="G102" s="2" t="s">
        <v>56</v>
      </c>
      <c r="H102" s="3">
        <v>200</v>
      </c>
    </row>
    <row r="103" spans="1:8" s="6" customFormat="1" ht="15.75" customHeight="1">
      <c r="A103" s="5">
        <v>8</v>
      </c>
      <c r="B103" s="1" t="s">
        <v>37</v>
      </c>
      <c r="C103" s="2">
        <v>992</v>
      </c>
      <c r="D103" s="2" t="s">
        <v>24</v>
      </c>
      <c r="E103" s="2"/>
      <c r="F103" s="2"/>
      <c r="G103" s="8"/>
      <c r="H103" s="3">
        <f>H104</f>
        <v>65</v>
      </c>
    </row>
    <row r="104" spans="1:8" s="6" customFormat="1" ht="17.25" customHeight="1">
      <c r="A104" s="5"/>
      <c r="B104" s="1" t="s">
        <v>38</v>
      </c>
      <c r="C104" s="2">
        <v>992</v>
      </c>
      <c r="D104" s="2" t="s">
        <v>24</v>
      </c>
      <c r="E104" s="2" t="s">
        <v>10</v>
      </c>
      <c r="F104" s="2"/>
      <c r="G104" s="8"/>
      <c r="H104" s="3">
        <f>H105</f>
        <v>65</v>
      </c>
    </row>
    <row r="105" spans="1:8" s="6" customFormat="1" ht="20.25" customHeight="1">
      <c r="A105" s="5"/>
      <c r="B105" s="1" t="s">
        <v>76</v>
      </c>
      <c r="C105" s="2">
        <v>992</v>
      </c>
      <c r="D105" s="2" t="s">
        <v>24</v>
      </c>
      <c r="E105" s="2" t="s">
        <v>10</v>
      </c>
      <c r="F105" s="2" t="s">
        <v>120</v>
      </c>
      <c r="G105" s="2" t="s">
        <v>84</v>
      </c>
      <c r="H105" s="3">
        <v>65</v>
      </c>
    </row>
    <row r="106" spans="1:10" ht="15">
      <c r="A106" s="5">
        <v>9</v>
      </c>
      <c r="B106" s="1" t="s">
        <v>47</v>
      </c>
      <c r="C106" s="2">
        <v>992</v>
      </c>
      <c r="D106" s="2" t="s">
        <v>18</v>
      </c>
      <c r="E106" s="2"/>
      <c r="F106" s="2"/>
      <c r="G106" s="2"/>
      <c r="H106" s="3">
        <f>H107</f>
        <v>300</v>
      </c>
      <c r="J106" s="12"/>
    </row>
    <row r="107" spans="1:9" s="6" customFormat="1" ht="15">
      <c r="A107" s="5"/>
      <c r="B107" s="1" t="s">
        <v>48</v>
      </c>
      <c r="C107" s="2">
        <v>992</v>
      </c>
      <c r="D107" s="2" t="s">
        <v>18</v>
      </c>
      <c r="E107" s="2" t="s">
        <v>15</v>
      </c>
      <c r="F107" s="2"/>
      <c r="G107" s="2"/>
      <c r="H107" s="3">
        <f>H108</f>
        <v>300</v>
      </c>
      <c r="I107" s="28"/>
    </row>
    <row r="108" spans="1:9" s="6" customFormat="1" ht="45">
      <c r="A108" s="5"/>
      <c r="B108" s="1" t="s">
        <v>121</v>
      </c>
      <c r="C108" s="2">
        <v>992</v>
      </c>
      <c r="D108" s="2" t="s">
        <v>18</v>
      </c>
      <c r="E108" s="2" t="s">
        <v>15</v>
      </c>
      <c r="F108" s="2" t="s">
        <v>131</v>
      </c>
      <c r="G108" s="2"/>
      <c r="H108" s="3">
        <f>H109</f>
        <v>300</v>
      </c>
      <c r="I108" s="28"/>
    </row>
    <row r="109" spans="1:9" s="6" customFormat="1" ht="30">
      <c r="A109" s="5"/>
      <c r="B109" s="1" t="s">
        <v>55</v>
      </c>
      <c r="C109" s="2">
        <v>992</v>
      </c>
      <c r="D109" s="2" t="s">
        <v>18</v>
      </c>
      <c r="E109" s="2" t="s">
        <v>15</v>
      </c>
      <c r="F109" s="2" t="s">
        <v>131</v>
      </c>
      <c r="G109" s="2" t="s">
        <v>56</v>
      </c>
      <c r="H109" s="3">
        <v>300</v>
      </c>
      <c r="I109" s="28"/>
    </row>
    <row r="110" spans="6:9" s="6" customFormat="1" ht="15" hidden="1">
      <c r="F110" s="29"/>
      <c r="I110" s="28"/>
    </row>
    <row r="111" spans="6:9" s="6" customFormat="1" ht="15" hidden="1">
      <c r="F111" s="29"/>
      <c r="I111" s="28"/>
    </row>
    <row r="112" spans="2:9" s="6" customFormat="1" ht="15">
      <c r="B112" s="15" t="s">
        <v>39</v>
      </c>
      <c r="F112" s="29"/>
      <c r="I112" s="28"/>
    </row>
    <row r="113" spans="2:9" s="6" customFormat="1" ht="15">
      <c r="B113" s="15" t="s">
        <v>132</v>
      </c>
      <c r="F113" s="29"/>
      <c r="I113" s="28"/>
    </row>
    <row r="114" spans="2:9" s="6" customFormat="1" ht="15">
      <c r="B114" s="15" t="s">
        <v>133</v>
      </c>
      <c r="D114" s="30" t="s">
        <v>40</v>
      </c>
      <c r="F114" s="29"/>
      <c r="I114" s="28"/>
    </row>
  </sheetData>
  <sheetProtection/>
  <mergeCells count="1">
    <mergeCell ref="B8:G8"/>
  </mergeCells>
  <printOptions/>
  <pageMargins left="0.1968503937007874" right="0.07874015748031496" top="0.1968503937007874" bottom="0.1968503937007874" header="0.5118110236220472" footer="0.5118110236220472"/>
  <pageSetup horizontalDpi="600" verticalDpi="600" orientation="portrait" paperSize="9" scale="97" r:id="rId1"/>
  <rowBreaks count="1" manualBreakCount="1">
    <brk id="87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Катерина</cp:lastModifiedBy>
  <cp:lastPrinted>2015-11-25T07:29:55Z</cp:lastPrinted>
  <dcterms:created xsi:type="dcterms:W3CDTF">1996-10-08T23:32:33Z</dcterms:created>
  <dcterms:modified xsi:type="dcterms:W3CDTF">2015-11-25T07:30:55Z</dcterms:modified>
  <cp:category/>
  <cp:version/>
  <cp:contentType/>
  <cp:contentStatus/>
</cp:coreProperties>
</file>